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akupka\Desktop\"/>
    </mc:Choice>
  </mc:AlternateContent>
  <xr:revisionPtr revIDLastSave="0" documentId="13_ncr:1_{36551FCA-51AA-4957-9A43-DF820A41FF98}" xr6:coauthVersionLast="37" xr6:coauthVersionMax="47" xr10:uidLastSave="{00000000-0000-0000-0000-000000000000}"/>
  <bookViews>
    <workbookView xWindow="0" yWindow="0" windowWidth="28800" windowHeight="12225" tabRatio="813" activeTab="1" xr2:uid="{3A5478DC-7F0E-4559-955F-FAA26ED4A800}"/>
  </bookViews>
  <sheets>
    <sheet name="Смесители Душевое" sheetId="8" r:id="rId1"/>
    <sheet name="Остальной ассортимент" sheetId="1" r:id="rId2"/>
  </sheets>
  <definedNames>
    <definedName name="_xlnm._FilterDatabase" localSheetId="1" hidden="1">'Остальной ассортимент'!$A$4:$L$96</definedName>
    <definedName name="_xlnm._FilterDatabase" localSheetId="0" hidden="1">'Смесители Душевое'!$A$4:$L$59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8" l="1"/>
  <c r="L60" i="8"/>
  <c r="K60" i="8" s="1"/>
  <c r="N60" i="8" s="1"/>
  <c r="M60" i="8"/>
  <c r="L61" i="8"/>
  <c r="M61" i="8"/>
  <c r="D60" i="8"/>
  <c r="E60" i="8" s="1"/>
  <c r="H60" i="8" s="1"/>
  <c r="D61" i="8"/>
  <c r="G61" i="8" s="1"/>
  <c r="E61" i="8"/>
  <c r="H61" i="8" s="1"/>
  <c r="M59" i="8"/>
  <c r="L59" i="8"/>
  <c r="K59" i="8" s="1"/>
  <c r="N59" i="8" s="1"/>
  <c r="D59" i="8"/>
  <c r="M58" i="8"/>
  <c r="L58" i="8"/>
  <c r="K58" i="8" s="1"/>
  <c r="N58" i="8" s="1"/>
  <c r="D58" i="8"/>
  <c r="M57" i="8"/>
  <c r="L57" i="8"/>
  <c r="K57" i="8" s="1"/>
  <c r="N57" i="8" s="1"/>
  <c r="D57" i="8"/>
  <c r="M56" i="8"/>
  <c r="L56" i="8"/>
  <c r="K56" i="8" s="1"/>
  <c r="N56" i="8" s="1"/>
  <c r="D56" i="8"/>
  <c r="M55" i="8"/>
  <c r="L55" i="8"/>
  <c r="K55" i="8" s="1"/>
  <c r="N55" i="8" s="1"/>
  <c r="D55" i="8"/>
  <c r="M54" i="8"/>
  <c r="L54" i="8"/>
  <c r="K54" i="8" s="1"/>
  <c r="N54" i="8" s="1"/>
  <c r="D54" i="8"/>
  <c r="M53" i="8"/>
  <c r="L53" i="8"/>
  <c r="K53" i="8" s="1"/>
  <c r="N53" i="8" s="1"/>
  <c r="D53" i="8"/>
  <c r="M52" i="8"/>
  <c r="L52" i="8"/>
  <c r="K52" i="8" s="1"/>
  <c r="N52" i="8" s="1"/>
  <c r="D52" i="8"/>
  <c r="M51" i="8"/>
  <c r="L51" i="8"/>
  <c r="K51" i="8" s="1"/>
  <c r="N51" i="8" s="1"/>
  <c r="D51" i="8"/>
  <c r="M50" i="8"/>
  <c r="L50" i="8"/>
  <c r="K50" i="8" s="1"/>
  <c r="N50" i="8" s="1"/>
  <c r="D50" i="8"/>
  <c r="M49" i="8"/>
  <c r="L49" i="8"/>
  <c r="K49" i="8" s="1"/>
  <c r="N49" i="8" s="1"/>
  <c r="D49" i="8"/>
  <c r="M48" i="8"/>
  <c r="L48" i="8"/>
  <c r="K48" i="8" s="1"/>
  <c r="N48" i="8" s="1"/>
  <c r="D48" i="8"/>
  <c r="M47" i="8"/>
  <c r="L47" i="8"/>
  <c r="K47" i="8" s="1"/>
  <c r="N47" i="8" s="1"/>
  <c r="D47" i="8"/>
  <c r="M46" i="8"/>
  <c r="L46" i="8"/>
  <c r="K46" i="8" s="1"/>
  <c r="N46" i="8" s="1"/>
  <c r="D46" i="8"/>
  <c r="M45" i="8"/>
  <c r="L45" i="8"/>
  <c r="K45" i="8" s="1"/>
  <c r="N45" i="8" s="1"/>
  <c r="D45" i="8"/>
  <c r="M44" i="8"/>
  <c r="L44" i="8"/>
  <c r="K44" i="8" s="1"/>
  <c r="N44" i="8" s="1"/>
  <c r="D44" i="8"/>
  <c r="M43" i="8"/>
  <c r="L43" i="8"/>
  <c r="K43" i="8" s="1"/>
  <c r="N43" i="8" s="1"/>
  <c r="D43" i="8"/>
  <c r="M42" i="8"/>
  <c r="L42" i="8"/>
  <c r="K42" i="8" s="1"/>
  <c r="N42" i="8" s="1"/>
  <c r="D42" i="8"/>
  <c r="M41" i="8"/>
  <c r="L41" i="8"/>
  <c r="K41" i="8" s="1"/>
  <c r="N41" i="8" s="1"/>
  <c r="D41" i="8"/>
  <c r="M40" i="8"/>
  <c r="L40" i="8"/>
  <c r="K40" i="8" s="1"/>
  <c r="N40" i="8" s="1"/>
  <c r="D40" i="8"/>
  <c r="M39" i="8"/>
  <c r="L39" i="8"/>
  <c r="K39" i="8" s="1"/>
  <c r="N39" i="8" s="1"/>
  <c r="D39" i="8"/>
  <c r="M38" i="8"/>
  <c r="L38" i="8"/>
  <c r="K38" i="8" s="1"/>
  <c r="N38" i="8" s="1"/>
  <c r="D38" i="8"/>
  <c r="M37" i="8"/>
  <c r="L37" i="8"/>
  <c r="K37" i="8" s="1"/>
  <c r="N37" i="8" s="1"/>
  <c r="D37" i="8"/>
  <c r="M36" i="8"/>
  <c r="L36" i="8"/>
  <c r="K36" i="8" s="1"/>
  <c r="N36" i="8" s="1"/>
  <c r="D36" i="8"/>
  <c r="M35" i="8"/>
  <c r="L35" i="8"/>
  <c r="K35" i="8" s="1"/>
  <c r="N35" i="8" s="1"/>
  <c r="D35" i="8"/>
  <c r="M34" i="8"/>
  <c r="L34" i="8"/>
  <c r="K34" i="8" s="1"/>
  <c r="N34" i="8" s="1"/>
  <c r="D34" i="8"/>
  <c r="M33" i="8"/>
  <c r="L33" i="8"/>
  <c r="K33" i="8" s="1"/>
  <c r="N33" i="8" s="1"/>
  <c r="G33" i="8"/>
  <c r="D33" i="8"/>
  <c r="M32" i="8"/>
  <c r="L32" i="8"/>
  <c r="K32" i="8" s="1"/>
  <c r="N32" i="8" s="1"/>
  <c r="D32" i="8"/>
  <c r="M31" i="8"/>
  <c r="L31" i="8"/>
  <c r="K31" i="8" s="1"/>
  <c r="N31" i="8" s="1"/>
  <c r="D31" i="8"/>
  <c r="M30" i="8"/>
  <c r="L30" i="8"/>
  <c r="K30" i="8" s="1"/>
  <c r="N30" i="8" s="1"/>
  <c r="D30" i="8"/>
  <c r="M29" i="8"/>
  <c r="L29" i="8"/>
  <c r="K29" i="8" s="1"/>
  <c r="N29" i="8" s="1"/>
  <c r="D29" i="8"/>
  <c r="M28" i="8"/>
  <c r="L28" i="8"/>
  <c r="K28" i="8" s="1"/>
  <c r="N28" i="8" s="1"/>
  <c r="D28" i="8"/>
  <c r="M27" i="8"/>
  <c r="L27" i="8"/>
  <c r="K27" i="8" s="1"/>
  <c r="N27" i="8" s="1"/>
  <c r="D27" i="8"/>
  <c r="M26" i="8"/>
  <c r="L26" i="8"/>
  <c r="K26" i="8" s="1"/>
  <c r="N26" i="8" s="1"/>
  <c r="D26" i="8"/>
  <c r="G26" i="8" s="1"/>
  <c r="M25" i="8"/>
  <c r="L25" i="8"/>
  <c r="K25" i="8" s="1"/>
  <c r="N25" i="8" s="1"/>
  <c r="D25" i="8"/>
  <c r="M24" i="8"/>
  <c r="L24" i="8"/>
  <c r="K24" i="8" s="1"/>
  <c r="N24" i="8" s="1"/>
  <c r="D24" i="8"/>
  <c r="M23" i="8"/>
  <c r="L23" i="8"/>
  <c r="K23" i="8" s="1"/>
  <c r="N23" i="8" s="1"/>
  <c r="D23" i="8"/>
  <c r="M22" i="8"/>
  <c r="L22" i="8"/>
  <c r="K22" i="8" s="1"/>
  <c r="N22" i="8" s="1"/>
  <c r="D22" i="8"/>
  <c r="M21" i="8"/>
  <c r="L21" i="8"/>
  <c r="K21" i="8" s="1"/>
  <c r="N21" i="8" s="1"/>
  <c r="D21" i="8"/>
  <c r="M20" i="8"/>
  <c r="L20" i="8"/>
  <c r="K20" i="8" s="1"/>
  <c r="N20" i="8" s="1"/>
  <c r="D20" i="8"/>
  <c r="M19" i="8"/>
  <c r="L19" i="8"/>
  <c r="K19" i="8" s="1"/>
  <c r="N19" i="8" s="1"/>
  <c r="D19" i="8"/>
  <c r="M18" i="8"/>
  <c r="L18" i="8"/>
  <c r="K18" i="8" s="1"/>
  <c r="N18" i="8" s="1"/>
  <c r="D18" i="8"/>
  <c r="M17" i="8"/>
  <c r="L17" i="8"/>
  <c r="K17" i="8" s="1"/>
  <c r="N17" i="8" s="1"/>
  <c r="D17" i="8"/>
  <c r="E17" i="8" s="1"/>
  <c r="H17" i="8" s="1"/>
  <c r="M16" i="8"/>
  <c r="L16" i="8"/>
  <c r="K16" i="8" s="1"/>
  <c r="N16" i="8" s="1"/>
  <c r="D16" i="8"/>
  <c r="E16" i="8" s="1"/>
  <c r="H16" i="8" s="1"/>
  <c r="M15" i="8"/>
  <c r="L15" i="8"/>
  <c r="K15" i="8" s="1"/>
  <c r="N15" i="8" s="1"/>
  <c r="D15" i="8"/>
  <c r="E15" i="8" s="1"/>
  <c r="H15" i="8" s="1"/>
  <c r="M14" i="8"/>
  <c r="L14" i="8"/>
  <c r="K14" i="8" s="1"/>
  <c r="N14" i="8" s="1"/>
  <c r="D14" i="8"/>
  <c r="E14" i="8" s="1"/>
  <c r="H14" i="8" s="1"/>
  <c r="M13" i="8"/>
  <c r="L13" i="8"/>
  <c r="K13" i="8" s="1"/>
  <c r="N13" i="8" s="1"/>
  <c r="D13" i="8"/>
  <c r="E13" i="8" s="1"/>
  <c r="H13" i="8" s="1"/>
  <c r="M12" i="8"/>
  <c r="L12" i="8"/>
  <c r="K12" i="8" s="1"/>
  <c r="N12" i="8" s="1"/>
  <c r="D12" i="8"/>
  <c r="E12" i="8" s="1"/>
  <c r="H12" i="8" s="1"/>
  <c r="M11" i="8"/>
  <c r="L11" i="8"/>
  <c r="K11" i="8" s="1"/>
  <c r="N11" i="8" s="1"/>
  <c r="D11" i="8"/>
  <c r="E11" i="8" s="1"/>
  <c r="H11" i="8" s="1"/>
  <c r="M10" i="8"/>
  <c r="L10" i="8"/>
  <c r="K10" i="8" s="1"/>
  <c r="N10" i="8" s="1"/>
  <c r="D10" i="8"/>
  <c r="E10" i="8" s="1"/>
  <c r="H10" i="8" s="1"/>
  <c r="M9" i="8"/>
  <c r="L9" i="8"/>
  <c r="K9" i="8" s="1"/>
  <c r="N9" i="8" s="1"/>
  <c r="D9" i="8"/>
  <c r="E9" i="8" s="1"/>
  <c r="H9" i="8" s="1"/>
  <c r="M8" i="8"/>
  <c r="L8" i="8"/>
  <c r="K8" i="8" s="1"/>
  <c r="N8" i="8" s="1"/>
  <c r="D8" i="8"/>
  <c r="E8" i="8" s="1"/>
  <c r="H8" i="8" s="1"/>
  <c r="M7" i="8"/>
  <c r="L7" i="8"/>
  <c r="K7" i="8" s="1"/>
  <c r="N7" i="8" s="1"/>
  <c r="D7" i="8"/>
  <c r="E7" i="8" s="1"/>
  <c r="H7" i="8" s="1"/>
  <c r="M6" i="8"/>
  <c r="L6" i="8"/>
  <c r="K6" i="8" s="1"/>
  <c r="N6" i="8" s="1"/>
  <c r="D6" i="8"/>
  <c r="E6" i="8" s="1"/>
  <c r="H6" i="8" s="1"/>
  <c r="M5" i="8"/>
  <c r="K5" i="8"/>
  <c r="N5" i="8" s="1"/>
  <c r="D5" i="8"/>
  <c r="E5" i="8" s="1"/>
  <c r="H5" i="8" s="1"/>
  <c r="G18" i="8" l="1"/>
  <c r="G27" i="8"/>
  <c r="G44" i="8"/>
  <c r="G53" i="8"/>
  <c r="G19" i="8"/>
  <c r="E48" i="8"/>
  <c r="H48" i="8" s="1"/>
  <c r="E59" i="8"/>
  <c r="H59" i="8" s="1"/>
  <c r="G34" i="8"/>
  <c r="E29" i="8"/>
  <c r="H29" i="8" s="1"/>
  <c r="E38" i="8"/>
  <c r="H38" i="8" s="1"/>
  <c r="E23" i="8"/>
  <c r="H23" i="8" s="1"/>
  <c r="G29" i="8"/>
  <c r="E19" i="8"/>
  <c r="H19" i="8" s="1"/>
  <c r="G23" i="8"/>
  <c r="G28" i="8"/>
  <c r="E34" i="8"/>
  <c r="H34" i="8" s="1"/>
  <c r="G38" i="8"/>
  <c r="E44" i="8"/>
  <c r="H44" i="8" s="1"/>
  <c r="G48" i="8"/>
  <c r="E53" i="8"/>
  <c r="H53" i="8" s="1"/>
  <c r="G59" i="8"/>
  <c r="G22" i="8"/>
  <c r="G37" i="8"/>
  <c r="G43" i="8"/>
  <c r="G47" i="8"/>
  <c r="G52" i="8"/>
  <c r="G58" i="8"/>
  <c r="K61" i="8"/>
  <c r="N61" i="8" s="1"/>
  <c r="G60" i="8"/>
  <c r="G31" i="8"/>
  <c r="E31" i="8"/>
  <c r="H31" i="8" s="1"/>
  <c r="E54" i="8"/>
  <c r="H54" i="8" s="1"/>
  <c r="G54" i="8"/>
  <c r="G20" i="8"/>
  <c r="E20" i="8"/>
  <c r="H20" i="8" s="1"/>
  <c r="G39" i="8"/>
  <c r="E39" i="8"/>
  <c r="H39" i="8" s="1"/>
  <c r="G40" i="8"/>
  <c r="E40" i="8"/>
  <c r="H40" i="8" s="1"/>
  <c r="E41" i="8"/>
  <c r="H41" i="8" s="1"/>
  <c r="G41" i="8"/>
  <c r="G30" i="8"/>
  <c r="E30" i="8"/>
  <c r="H30" i="8" s="1"/>
  <c r="G49" i="8"/>
  <c r="E49" i="8"/>
  <c r="H49" i="8" s="1"/>
  <c r="E50" i="8"/>
  <c r="H50" i="8" s="1"/>
  <c r="G50" i="8"/>
  <c r="E35" i="8"/>
  <c r="H35" i="8" s="1"/>
  <c r="G35" i="8"/>
  <c r="E24" i="8"/>
  <c r="H24" i="8" s="1"/>
  <c r="G24" i="8"/>
  <c r="G45" i="8"/>
  <c r="E45" i="8"/>
  <c r="H45" i="8" s="1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E18" i="8"/>
  <c r="H18" i="8" s="1"/>
  <c r="E21" i="8"/>
  <c r="H21" i="8" s="1"/>
  <c r="E25" i="8"/>
  <c r="H25" i="8" s="1"/>
  <c r="E32" i="8"/>
  <c r="H32" i="8" s="1"/>
  <c r="E36" i="8"/>
  <c r="H36" i="8" s="1"/>
  <c r="E42" i="8"/>
  <c r="H42" i="8" s="1"/>
  <c r="E46" i="8"/>
  <c r="H46" i="8" s="1"/>
  <c r="E51" i="8"/>
  <c r="H51" i="8" s="1"/>
  <c r="E55" i="8"/>
  <c r="H55" i="8" s="1"/>
  <c r="E56" i="8"/>
  <c r="H56" i="8" s="1"/>
  <c r="E57" i="8"/>
  <c r="H57" i="8" s="1"/>
  <c r="G21" i="8"/>
  <c r="E22" i="8"/>
  <c r="H22" i="8" s="1"/>
  <c r="G25" i="8"/>
  <c r="E26" i="8"/>
  <c r="H26" i="8" s="1"/>
  <c r="E27" i="8"/>
  <c r="H27" i="8" s="1"/>
  <c r="E28" i="8"/>
  <c r="H28" i="8" s="1"/>
  <c r="G32" i="8"/>
  <c r="E33" i="8"/>
  <c r="H33" i="8" s="1"/>
  <c r="G36" i="8"/>
  <c r="E37" i="8"/>
  <c r="H37" i="8" s="1"/>
  <c r="G42" i="8"/>
  <c r="E43" i="8"/>
  <c r="H43" i="8" s="1"/>
  <c r="G46" i="8"/>
  <c r="E47" i="8"/>
  <c r="H47" i="8" s="1"/>
  <c r="G51" i="8"/>
  <c r="E52" i="8"/>
  <c r="H52" i="8" s="1"/>
  <c r="G55" i="8"/>
  <c r="G56" i="8"/>
  <c r="G57" i="8"/>
  <c r="E58" i="8"/>
  <c r="H58" i="8" s="1"/>
  <c r="M6" i="1" l="1"/>
  <c r="L97" i="1"/>
  <c r="K97" i="1" s="1"/>
  <c r="N97" i="1" s="1"/>
  <c r="M97" i="1"/>
  <c r="L98" i="1"/>
  <c r="K98" i="1" s="1"/>
  <c r="N98" i="1" s="1"/>
  <c r="M98" i="1"/>
  <c r="L99" i="1"/>
  <c r="K99" i="1" s="1"/>
  <c r="N99" i="1" s="1"/>
  <c r="M99" i="1"/>
  <c r="L100" i="1"/>
  <c r="K100" i="1" s="1"/>
  <c r="N100" i="1" s="1"/>
  <c r="M100" i="1"/>
  <c r="L101" i="1"/>
  <c r="K101" i="1" s="1"/>
  <c r="N101" i="1" s="1"/>
  <c r="M101" i="1"/>
  <c r="L102" i="1"/>
  <c r="K102" i="1" s="1"/>
  <c r="N102" i="1" s="1"/>
  <c r="M102" i="1"/>
  <c r="L103" i="1"/>
  <c r="K103" i="1" s="1"/>
  <c r="N103" i="1" s="1"/>
  <c r="M103" i="1"/>
  <c r="L104" i="1"/>
  <c r="K104" i="1" s="1"/>
  <c r="N104" i="1" s="1"/>
  <c r="M104" i="1"/>
  <c r="L105" i="1"/>
  <c r="M105" i="1"/>
  <c r="L106" i="1"/>
  <c r="K106" i="1" s="1"/>
  <c r="N106" i="1" s="1"/>
  <c r="M106" i="1"/>
  <c r="L107" i="1"/>
  <c r="K107" i="1" s="1"/>
  <c r="N107" i="1" s="1"/>
  <c r="M107" i="1"/>
  <c r="L108" i="1"/>
  <c r="K108" i="1" s="1"/>
  <c r="N108" i="1" s="1"/>
  <c r="M108" i="1"/>
  <c r="L109" i="1"/>
  <c r="M109" i="1"/>
  <c r="L110" i="1"/>
  <c r="K110" i="1" s="1"/>
  <c r="N110" i="1" s="1"/>
  <c r="M110" i="1"/>
  <c r="L111" i="1"/>
  <c r="K111" i="1" s="1"/>
  <c r="N111" i="1" s="1"/>
  <c r="M111" i="1"/>
  <c r="L112" i="1"/>
  <c r="K112" i="1" s="1"/>
  <c r="N112" i="1" s="1"/>
  <c r="M112" i="1"/>
  <c r="L113" i="1"/>
  <c r="K113" i="1" s="1"/>
  <c r="N113" i="1" s="1"/>
  <c r="M113" i="1"/>
  <c r="L114" i="1"/>
  <c r="K114" i="1" s="1"/>
  <c r="N114" i="1" s="1"/>
  <c r="M114" i="1"/>
  <c r="L115" i="1"/>
  <c r="K115" i="1" s="1"/>
  <c r="N115" i="1" s="1"/>
  <c r="M115" i="1"/>
  <c r="L116" i="1"/>
  <c r="K116" i="1" s="1"/>
  <c r="N116" i="1" s="1"/>
  <c r="M116" i="1"/>
  <c r="L117" i="1"/>
  <c r="K117" i="1" s="1"/>
  <c r="N117" i="1" s="1"/>
  <c r="M117" i="1"/>
  <c r="L118" i="1"/>
  <c r="K118" i="1" s="1"/>
  <c r="N118" i="1" s="1"/>
  <c r="M118" i="1"/>
  <c r="L119" i="1"/>
  <c r="K119" i="1" s="1"/>
  <c r="N119" i="1" s="1"/>
  <c r="M119" i="1"/>
  <c r="L120" i="1"/>
  <c r="K120" i="1" s="1"/>
  <c r="N120" i="1" s="1"/>
  <c r="M120" i="1"/>
  <c r="L121" i="1"/>
  <c r="M121" i="1"/>
  <c r="L122" i="1"/>
  <c r="K122" i="1" s="1"/>
  <c r="N122" i="1" s="1"/>
  <c r="M122" i="1"/>
  <c r="L123" i="1"/>
  <c r="K123" i="1" s="1"/>
  <c r="N123" i="1" s="1"/>
  <c r="M123" i="1"/>
  <c r="L124" i="1"/>
  <c r="K124" i="1" s="1"/>
  <c r="N124" i="1" s="1"/>
  <c r="M124" i="1"/>
  <c r="L125" i="1"/>
  <c r="K125" i="1" s="1"/>
  <c r="N125" i="1" s="1"/>
  <c r="M125" i="1"/>
  <c r="L126" i="1"/>
  <c r="K126" i="1" s="1"/>
  <c r="N126" i="1" s="1"/>
  <c r="M126" i="1"/>
  <c r="L127" i="1"/>
  <c r="K127" i="1" s="1"/>
  <c r="N127" i="1" s="1"/>
  <c r="M127" i="1"/>
  <c r="L128" i="1"/>
  <c r="K128" i="1" s="1"/>
  <c r="N128" i="1" s="1"/>
  <c r="M128" i="1"/>
  <c r="L129" i="1"/>
  <c r="K129" i="1" s="1"/>
  <c r="N129" i="1" s="1"/>
  <c r="M129" i="1"/>
  <c r="L130" i="1"/>
  <c r="K130" i="1" s="1"/>
  <c r="N130" i="1" s="1"/>
  <c r="M130" i="1"/>
  <c r="L131" i="1"/>
  <c r="K131" i="1" s="1"/>
  <c r="N131" i="1" s="1"/>
  <c r="M131" i="1"/>
  <c r="L132" i="1"/>
  <c r="K132" i="1" s="1"/>
  <c r="N132" i="1" s="1"/>
  <c r="M132" i="1"/>
  <c r="L133" i="1"/>
  <c r="K133" i="1" s="1"/>
  <c r="N133" i="1" s="1"/>
  <c r="M133" i="1"/>
  <c r="L134" i="1"/>
  <c r="K134" i="1" s="1"/>
  <c r="N134" i="1" s="1"/>
  <c r="M134" i="1"/>
  <c r="L135" i="1"/>
  <c r="K135" i="1" s="1"/>
  <c r="N135" i="1" s="1"/>
  <c r="M135" i="1"/>
  <c r="L136" i="1"/>
  <c r="K136" i="1" s="1"/>
  <c r="N136" i="1" s="1"/>
  <c r="M136" i="1"/>
  <c r="L137" i="1"/>
  <c r="M137" i="1"/>
  <c r="L138" i="1"/>
  <c r="K138" i="1" s="1"/>
  <c r="N138" i="1" s="1"/>
  <c r="M138" i="1"/>
  <c r="L139" i="1"/>
  <c r="K139" i="1" s="1"/>
  <c r="N139" i="1" s="1"/>
  <c r="M139" i="1"/>
  <c r="L140" i="1"/>
  <c r="K140" i="1" s="1"/>
  <c r="N140" i="1" s="1"/>
  <c r="M140" i="1"/>
  <c r="L141" i="1"/>
  <c r="K141" i="1" s="1"/>
  <c r="N141" i="1" s="1"/>
  <c r="M141" i="1"/>
  <c r="L142" i="1"/>
  <c r="K142" i="1" s="1"/>
  <c r="N142" i="1" s="1"/>
  <c r="M142" i="1"/>
  <c r="L143" i="1"/>
  <c r="K143" i="1" s="1"/>
  <c r="N143" i="1" s="1"/>
  <c r="M143" i="1"/>
  <c r="L144" i="1"/>
  <c r="K144" i="1" s="1"/>
  <c r="N144" i="1" s="1"/>
  <c r="M144" i="1"/>
  <c r="L145" i="1"/>
  <c r="K145" i="1" s="1"/>
  <c r="N145" i="1" s="1"/>
  <c r="M145" i="1"/>
  <c r="L146" i="1"/>
  <c r="K146" i="1" s="1"/>
  <c r="N146" i="1" s="1"/>
  <c r="M146" i="1"/>
  <c r="L147" i="1"/>
  <c r="K147" i="1" s="1"/>
  <c r="N147" i="1" s="1"/>
  <c r="M147" i="1"/>
  <c r="L148" i="1"/>
  <c r="K148" i="1" s="1"/>
  <c r="N148" i="1" s="1"/>
  <c r="M148" i="1"/>
  <c r="L149" i="1"/>
  <c r="M149" i="1"/>
  <c r="L150" i="1"/>
  <c r="K150" i="1" s="1"/>
  <c r="N150" i="1" s="1"/>
  <c r="M150" i="1"/>
  <c r="L151" i="1"/>
  <c r="M151" i="1"/>
  <c r="L152" i="1"/>
  <c r="K152" i="1" s="1"/>
  <c r="N152" i="1" s="1"/>
  <c r="M152" i="1"/>
  <c r="L153" i="1"/>
  <c r="K153" i="1" s="1"/>
  <c r="N153" i="1" s="1"/>
  <c r="M153" i="1"/>
  <c r="L154" i="1"/>
  <c r="K154" i="1" s="1"/>
  <c r="N154" i="1" s="1"/>
  <c r="M154" i="1"/>
  <c r="L155" i="1"/>
  <c r="K155" i="1" s="1"/>
  <c r="N155" i="1" s="1"/>
  <c r="M155" i="1"/>
  <c r="L156" i="1"/>
  <c r="K156" i="1" s="1"/>
  <c r="N156" i="1" s="1"/>
  <c r="M156" i="1"/>
  <c r="L157" i="1"/>
  <c r="M157" i="1"/>
  <c r="L158" i="1"/>
  <c r="K158" i="1" s="1"/>
  <c r="N158" i="1" s="1"/>
  <c r="M158" i="1"/>
  <c r="L159" i="1"/>
  <c r="M159" i="1"/>
  <c r="L160" i="1"/>
  <c r="K160" i="1" s="1"/>
  <c r="N160" i="1" s="1"/>
  <c r="M160" i="1"/>
  <c r="L161" i="1"/>
  <c r="K161" i="1" s="1"/>
  <c r="N161" i="1" s="1"/>
  <c r="M161" i="1"/>
  <c r="L162" i="1"/>
  <c r="K162" i="1" s="1"/>
  <c r="N162" i="1" s="1"/>
  <c r="M162" i="1"/>
  <c r="L163" i="1"/>
  <c r="K163" i="1" s="1"/>
  <c r="N163" i="1" s="1"/>
  <c r="M163" i="1"/>
  <c r="L164" i="1"/>
  <c r="K164" i="1" s="1"/>
  <c r="N164" i="1" s="1"/>
  <c r="M164" i="1"/>
  <c r="L165" i="1"/>
  <c r="M165" i="1"/>
  <c r="L166" i="1"/>
  <c r="K166" i="1" s="1"/>
  <c r="N166" i="1" s="1"/>
  <c r="M166" i="1"/>
  <c r="L167" i="1"/>
  <c r="M167" i="1"/>
  <c r="L168" i="1"/>
  <c r="K168" i="1" s="1"/>
  <c r="N168" i="1" s="1"/>
  <c r="M168" i="1"/>
  <c r="L169" i="1"/>
  <c r="K169" i="1" s="1"/>
  <c r="N169" i="1" s="1"/>
  <c r="M169" i="1"/>
  <c r="L170" i="1"/>
  <c r="K170" i="1" s="1"/>
  <c r="N170" i="1" s="1"/>
  <c r="M170" i="1"/>
  <c r="L171" i="1"/>
  <c r="K171" i="1" s="1"/>
  <c r="N171" i="1" s="1"/>
  <c r="M171" i="1"/>
  <c r="L172" i="1"/>
  <c r="K172" i="1" s="1"/>
  <c r="N172" i="1" s="1"/>
  <c r="M172" i="1"/>
  <c r="L173" i="1"/>
  <c r="M173" i="1"/>
  <c r="L174" i="1"/>
  <c r="K174" i="1" s="1"/>
  <c r="N174" i="1" s="1"/>
  <c r="M174" i="1"/>
  <c r="L175" i="1"/>
  <c r="M175" i="1"/>
  <c r="L176" i="1"/>
  <c r="K176" i="1" s="1"/>
  <c r="N176" i="1" s="1"/>
  <c r="M176" i="1"/>
  <c r="L177" i="1"/>
  <c r="K177" i="1" s="1"/>
  <c r="N177" i="1" s="1"/>
  <c r="M177" i="1"/>
  <c r="L178" i="1"/>
  <c r="K178" i="1" s="1"/>
  <c r="N178" i="1" s="1"/>
  <c r="M178" i="1"/>
  <c r="L179" i="1"/>
  <c r="K179" i="1" s="1"/>
  <c r="N179" i="1" s="1"/>
  <c r="M179" i="1"/>
  <c r="D97" i="1"/>
  <c r="D98" i="1"/>
  <c r="D99" i="1"/>
  <c r="G99" i="1" s="1"/>
  <c r="D100" i="1"/>
  <c r="D101" i="1"/>
  <c r="E101" i="1" s="1"/>
  <c r="H101" i="1" s="1"/>
  <c r="D102" i="1"/>
  <c r="D103" i="1"/>
  <c r="D104" i="1"/>
  <c r="D105" i="1"/>
  <c r="E105" i="1" s="1"/>
  <c r="H105" i="1" s="1"/>
  <c r="D106" i="1"/>
  <c r="D107" i="1"/>
  <c r="D108" i="1"/>
  <c r="D109" i="1"/>
  <c r="E109" i="1" s="1"/>
  <c r="H109" i="1" s="1"/>
  <c r="D110" i="1"/>
  <c r="D111" i="1"/>
  <c r="D112" i="1"/>
  <c r="D113" i="1"/>
  <c r="E113" i="1" s="1"/>
  <c r="H113" i="1" s="1"/>
  <c r="D114" i="1"/>
  <c r="D115" i="1"/>
  <c r="D116" i="1"/>
  <c r="D117" i="1"/>
  <c r="E117" i="1" s="1"/>
  <c r="H117" i="1" s="1"/>
  <c r="D118" i="1"/>
  <c r="D119" i="1"/>
  <c r="D120" i="1"/>
  <c r="D121" i="1"/>
  <c r="E121" i="1" s="1"/>
  <c r="H121" i="1" s="1"/>
  <c r="D122" i="1"/>
  <c r="D123" i="1"/>
  <c r="D124" i="1"/>
  <c r="D125" i="1"/>
  <c r="E125" i="1" s="1"/>
  <c r="H125" i="1" s="1"/>
  <c r="D126" i="1"/>
  <c r="D127" i="1"/>
  <c r="D128" i="1"/>
  <c r="D129" i="1"/>
  <c r="E129" i="1" s="1"/>
  <c r="H129" i="1" s="1"/>
  <c r="D130" i="1"/>
  <c r="D131" i="1"/>
  <c r="D132" i="1"/>
  <c r="D133" i="1"/>
  <c r="E133" i="1" s="1"/>
  <c r="H133" i="1" s="1"/>
  <c r="D134" i="1"/>
  <c r="D135" i="1"/>
  <c r="D136" i="1"/>
  <c r="D137" i="1"/>
  <c r="E137" i="1" s="1"/>
  <c r="H137" i="1" s="1"/>
  <c r="D138" i="1"/>
  <c r="D139" i="1"/>
  <c r="D140" i="1"/>
  <c r="D141" i="1"/>
  <c r="E141" i="1" s="1"/>
  <c r="H141" i="1" s="1"/>
  <c r="D142" i="1"/>
  <c r="D143" i="1"/>
  <c r="G143" i="1" s="1"/>
  <c r="D144" i="1"/>
  <c r="D145" i="1"/>
  <c r="E145" i="1" s="1"/>
  <c r="H145" i="1" s="1"/>
  <c r="D146" i="1"/>
  <c r="D147" i="1"/>
  <c r="G147" i="1" s="1"/>
  <c r="D148" i="1"/>
  <c r="D149" i="1"/>
  <c r="D150" i="1"/>
  <c r="E150" i="1" s="1"/>
  <c r="H150" i="1" s="1"/>
  <c r="D151" i="1"/>
  <c r="E151" i="1" s="1"/>
  <c r="H151" i="1" s="1"/>
  <c r="D152" i="1"/>
  <c r="E152" i="1" s="1"/>
  <c r="H152" i="1" s="1"/>
  <c r="D153" i="1"/>
  <c r="E153" i="1" s="1"/>
  <c r="H153" i="1" s="1"/>
  <c r="D154" i="1"/>
  <c r="G154" i="1" s="1"/>
  <c r="D155" i="1"/>
  <c r="D156" i="1"/>
  <c r="D157" i="1"/>
  <c r="D158" i="1"/>
  <c r="E158" i="1" s="1"/>
  <c r="H158" i="1" s="1"/>
  <c r="D159" i="1"/>
  <c r="D160" i="1"/>
  <c r="D161" i="1"/>
  <c r="D162" i="1"/>
  <c r="D163" i="1"/>
  <c r="D164" i="1"/>
  <c r="E164" i="1" s="1"/>
  <c r="H164" i="1" s="1"/>
  <c r="D165" i="1"/>
  <c r="D166" i="1"/>
  <c r="G166" i="1" s="1"/>
  <c r="D167" i="1"/>
  <c r="D168" i="1"/>
  <c r="D169" i="1"/>
  <c r="D170" i="1"/>
  <c r="E170" i="1" s="1"/>
  <c r="H170" i="1" s="1"/>
  <c r="D171" i="1"/>
  <c r="D172" i="1"/>
  <c r="D173" i="1"/>
  <c r="D174" i="1"/>
  <c r="D175" i="1"/>
  <c r="D176" i="1"/>
  <c r="E176" i="1" s="1"/>
  <c r="H176" i="1" s="1"/>
  <c r="D177" i="1"/>
  <c r="D178" i="1"/>
  <c r="E178" i="1" s="1"/>
  <c r="H178" i="1" s="1"/>
  <c r="D179" i="1"/>
  <c r="G164" i="1" l="1"/>
  <c r="E169" i="1"/>
  <c r="H169" i="1" s="1"/>
  <c r="G134" i="1"/>
  <c r="G178" i="1"/>
  <c r="E175" i="1"/>
  <c r="H175" i="1" s="1"/>
  <c r="G114" i="1"/>
  <c r="K109" i="1"/>
  <c r="N109" i="1" s="1"/>
  <c r="G165" i="1"/>
  <c r="G158" i="1"/>
  <c r="E157" i="1"/>
  <c r="H157" i="1" s="1"/>
  <c r="G138" i="1"/>
  <c r="G102" i="1"/>
  <c r="G176" i="1"/>
  <c r="G130" i="1"/>
  <c r="G179" i="1"/>
  <c r="G177" i="1"/>
  <c r="G170" i="1"/>
  <c r="E165" i="1"/>
  <c r="H165" i="1" s="1"/>
  <c r="G159" i="1"/>
  <c r="G118" i="1"/>
  <c r="E179" i="1"/>
  <c r="H179" i="1" s="1"/>
  <c r="E177" i="1"/>
  <c r="H177" i="1" s="1"/>
  <c r="G171" i="1"/>
  <c r="E159" i="1"/>
  <c r="H159" i="1" s="1"/>
  <c r="G122" i="1"/>
  <c r="G106" i="1"/>
  <c r="E171" i="1"/>
  <c r="H171" i="1" s="1"/>
  <c r="E163" i="1"/>
  <c r="H163" i="1" s="1"/>
  <c r="G146" i="1"/>
  <c r="G142" i="1"/>
  <c r="G126" i="1"/>
  <c r="G110" i="1"/>
  <c r="G98" i="1"/>
  <c r="K175" i="1"/>
  <c r="N175" i="1" s="1"/>
  <c r="K173" i="1"/>
  <c r="N173" i="1" s="1"/>
  <c r="K167" i="1"/>
  <c r="N167" i="1" s="1"/>
  <c r="K165" i="1"/>
  <c r="N165" i="1" s="1"/>
  <c r="K159" i="1"/>
  <c r="N159" i="1" s="1"/>
  <c r="K157" i="1"/>
  <c r="N157" i="1" s="1"/>
  <c r="K151" i="1"/>
  <c r="N151" i="1" s="1"/>
  <c r="K149" i="1"/>
  <c r="N149" i="1" s="1"/>
  <c r="K137" i="1"/>
  <c r="N137" i="1" s="1"/>
  <c r="K121" i="1"/>
  <c r="N121" i="1" s="1"/>
  <c r="K105" i="1"/>
  <c r="N105" i="1" s="1"/>
  <c r="E139" i="1"/>
  <c r="H139" i="1" s="1"/>
  <c r="G139" i="1"/>
  <c r="G128" i="1"/>
  <c r="E123" i="1"/>
  <c r="H123" i="1" s="1"/>
  <c r="G123" i="1"/>
  <c r="G112" i="1"/>
  <c r="E107" i="1"/>
  <c r="H107" i="1" s="1"/>
  <c r="G107" i="1"/>
  <c r="G100" i="1"/>
  <c r="E172" i="1"/>
  <c r="H172" i="1" s="1"/>
  <c r="E167" i="1"/>
  <c r="H167" i="1" s="1"/>
  <c r="G167" i="1"/>
  <c r="E160" i="1"/>
  <c r="H160" i="1" s="1"/>
  <c r="E155" i="1"/>
  <c r="H155" i="1" s="1"/>
  <c r="G155" i="1"/>
  <c r="E148" i="1"/>
  <c r="H148" i="1" s="1"/>
  <c r="G148" i="1"/>
  <c r="G144" i="1"/>
  <c r="G140" i="1"/>
  <c r="E135" i="1"/>
  <c r="H135" i="1" s="1"/>
  <c r="G135" i="1"/>
  <c r="G124" i="1"/>
  <c r="E119" i="1"/>
  <c r="H119" i="1" s="1"/>
  <c r="G119" i="1"/>
  <c r="G108" i="1"/>
  <c r="E103" i="1"/>
  <c r="H103" i="1" s="1"/>
  <c r="G103" i="1"/>
  <c r="E174" i="1"/>
  <c r="H174" i="1" s="1"/>
  <c r="G174" i="1"/>
  <c r="E162" i="1"/>
  <c r="H162" i="1" s="1"/>
  <c r="G162" i="1"/>
  <c r="G150" i="1"/>
  <c r="E173" i="1"/>
  <c r="H173" i="1" s="1"/>
  <c r="G173" i="1"/>
  <c r="E166" i="1"/>
  <c r="H166" i="1" s="1"/>
  <c r="E161" i="1"/>
  <c r="H161" i="1" s="1"/>
  <c r="G161" i="1"/>
  <c r="E154" i="1"/>
  <c r="H154" i="1" s="1"/>
  <c r="E147" i="1"/>
  <c r="H147" i="1" s="1"/>
  <c r="E143" i="1"/>
  <c r="H143" i="1" s="1"/>
  <c r="G132" i="1"/>
  <c r="E127" i="1"/>
  <c r="H127" i="1" s="1"/>
  <c r="G127" i="1"/>
  <c r="G116" i="1"/>
  <c r="E111" i="1"/>
  <c r="H111" i="1" s="1"/>
  <c r="G111" i="1"/>
  <c r="E97" i="1"/>
  <c r="H97" i="1" s="1"/>
  <c r="G97" i="1"/>
  <c r="G172" i="1"/>
  <c r="E168" i="1"/>
  <c r="H168" i="1" s="1"/>
  <c r="G168" i="1"/>
  <c r="G160" i="1"/>
  <c r="E156" i="1"/>
  <c r="H156" i="1" s="1"/>
  <c r="G156" i="1"/>
  <c r="E149" i="1"/>
  <c r="H149" i="1" s="1"/>
  <c r="G149" i="1"/>
  <c r="G136" i="1"/>
  <c r="E131" i="1"/>
  <c r="H131" i="1" s="1"/>
  <c r="G131" i="1"/>
  <c r="G120" i="1"/>
  <c r="E115" i="1"/>
  <c r="H115" i="1" s="1"/>
  <c r="G115" i="1"/>
  <c r="G104" i="1"/>
  <c r="G145" i="1"/>
  <c r="G141" i="1"/>
  <c r="G137" i="1"/>
  <c r="G133" i="1"/>
  <c r="G129" i="1"/>
  <c r="G125" i="1"/>
  <c r="G121" i="1"/>
  <c r="G117" i="1"/>
  <c r="G113" i="1"/>
  <c r="G109" i="1"/>
  <c r="G105" i="1"/>
  <c r="G101" i="1"/>
  <c r="E99" i="1"/>
  <c r="H99" i="1" s="1"/>
  <c r="G175" i="1"/>
  <c r="G163" i="1"/>
  <c r="G152" i="1"/>
  <c r="G151" i="1"/>
  <c r="E146" i="1"/>
  <c r="H146" i="1" s="1"/>
  <c r="E144" i="1"/>
  <c r="H144" i="1" s="1"/>
  <c r="E142" i="1"/>
  <c r="H142" i="1" s="1"/>
  <c r="E140" i="1"/>
  <c r="H140" i="1" s="1"/>
  <c r="E138" i="1"/>
  <c r="H138" i="1" s="1"/>
  <c r="E136" i="1"/>
  <c r="H136" i="1" s="1"/>
  <c r="E134" i="1"/>
  <c r="H134" i="1" s="1"/>
  <c r="E132" i="1"/>
  <c r="H132" i="1" s="1"/>
  <c r="E130" i="1"/>
  <c r="H130" i="1" s="1"/>
  <c r="E128" i="1"/>
  <c r="H128" i="1" s="1"/>
  <c r="E126" i="1"/>
  <c r="H126" i="1" s="1"/>
  <c r="E124" i="1"/>
  <c r="H124" i="1" s="1"/>
  <c r="E122" i="1"/>
  <c r="H122" i="1" s="1"/>
  <c r="E120" i="1"/>
  <c r="H120" i="1" s="1"/>
  <c r="E118" i="1"/>
  <c r="H118" i="1" s="1"/>
  <c r="E116" i="1"/>
  <c r="H116" i="1" s="1"/>
  <c r="E114" i="1"/>
  <c r="H114" i="1" s="1"/>
  <c r="E112" i="1"/>
  <c r="H112" i="1" s="1"/>
  <c r="E110" i="1"/>
  <c r="H110" i="1" s="1"/>
  <c r="E108" i="1"/>
  <c r="H108" i="1" s="1"/>
  <c r="E106" i="1"/>
  <c r="H106" i="1" s="1"/>
  <c r="E104" i="1"/>
  <c r="H104" i="1" s="1"/>
  <c r="E102" i="1"/>
  <c r="H102" i="1" s="1"/>
  <c r="E100" i="1"/>
  <c r="H100" i="1" s="1"/>
  <c r="E98" i="1"/>
  <c r="H98" i="1" s="1"/>
  <c r="G169" i="1"/>
  <c r="G157" i="1"/>
  <c r="G153" i="1"/>
  <c r="M5" i="1" l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D32" i="1"/>
  <c r="D33" i="1"/>
  <c r="G33" i="1" s="1"/>
  <c r="D34" i="1"/>
  <c r="E34" i="1" s="1"/>
  <c r="H34" i="1" s="1"/>
  <c r="D35" i="1"/>
  <c r="E35" i="1" s="1"/>
  <c r="H35" i="1" s="1"/>
  <c r="D36" i="1"/>
  <c r="E36" i="1" s="1"/>
  <c r="H36" i="1" s="1"/>
  <c r="D37" i="1"/>
  <c r="G37" i="1" s="1"/>
  <c r="D38" i="1"/>
  <c r="G38" i="1" s="1"/>
  <c r="D39" i="1"/>
  <c r="G39" i="1" s="1"/>
  <c r="D40" i="1"/>
  <c r="G40" i="1" s="1"/>
  <c r="D41" i="1"/>
  <c r="G41" i="1" s="1"/>
  <c r="D42" i="1"/>
  <c r="G42" i="1" s="1"/>
  <c r="D43" i="1"/>
  <c r="G43" i="1" s="1"/>
  <c r="D44" i="1"/>
  <c r="G44" i="1" s="1"/>
  <c r="D45" i="1"/>
  <c r="G45" i="1" s="1"/>
  <c r="D46" i="1"/>
  <c r="G46" i="1" s="1"/>
  <c r="D47" i="1"/>
  <c r="G47" i="1" s="1"/>
  <c r="D48" i="1"/>
  <c r="G48" i="1" s="1"/>
  <c r="D49" i="1"/>
  <c r="G49" i="1" s="1"/>
  <c r="D50" i="1"/>
  <c r="G50" i="1" s="1"/>
  <c r="D51" i="1"/>
  <c r="G51" i="1" s="1"/>
  <c r="D52" i="1"/>
  <c r="G52" i="1" s="1"/>
  <c r="D53" i="1"/>
  <c r="G53" i="1" s="1"/>
  <c r="D54" i="1"/>
  <c r="G54" i="1" s="1"/>
  <c r="D55" i="1"/>
  <c r="G55" i="1" s="1"/>
  <c r="D56" i="1"/>
  <c r="G56" i="1" s="1"/>
  <c r="D57" i="1"/>
  <c r="G57" i="1" s="1"/>
  <c r="D58" i="1"/>
  <c r="G58" i="1" s="1"/>
  <c r="D59" i="1"/>
  <c r="G59" i="1" s="1"/>
  <c r="D60" i="1"/>
  <c r="G60" i="1" s="1"/>
  <c r="D61" i="1"/>
  <c r="G61" i="1" s="1"/>
  <c r="D62" i="1"/>
  <c r="G62" i="1" s="1"/>
  <c r="D63" i="1"/>
  <c r="G63" i="1" s="1"/>
  <c r="D64" i="1"/>
  <c r="G64" i="1" s="1"/>
  <c r="D65" i="1"/>
  <c r="G65" i="1" s="1"/>
  <c r="D66" i="1"/>
  <c r="G66" i="1" s="1"/>
  <c r="D67" i="1"/>
  <c r="G67" i="1" s="1"/>
  <c r="D68" i="1"/>
  <c r="G68" i="1" s="1"/>
  <c r="D69" i="1"/>
  <c r="G69" i="1" s="1"/>
  <c r="D70" i="1"/>
  <c r="G70" i="1" s="1"/>
  <c r="D71" i="1"/>
  <c r="G71" i="1" s="1"/>
  <c r="D72" i="1"/>
  <c r="G72" i="1" s="1"/>
  <c r="D73" i="1"/>
  <c r="G73" i="1" s="1"/>
  <c r="D74" i="1"/>
  <c r="G74" i="1" s="1"/>
  <c r="D75" i="1"/>
  <c r="G75" i="1" s="1"/>
  <c r="D76" i="1"/>
  <c r="G76" i="1" s="1"/>
  <c r="D77" i="1"/>
  <c r="G77" i="1" s="1"/>
  <c r="D78" i="1"/>
  <c r="G78" i="1" s="1"/>
  <c r="D79" i="1"/>
  <c r="G79" i="1" s="1"/>
  <c r="D80" i="1"/>
  <c r="G80" i="1" s="1"/>
  <c r="D81" i="1"/>
  <c r="D82" i="1"/>
  <c r="G82" i="1" s="1"/>
  <c r="D83" i="1"/>
  <c r="D84" i="1"/>
  <c r="G84" i="1" s="1"/>
  <c r="D85" i="1"/>
  <c r="D86" i="1"/>
  <c r="G86" i="1" s="1"/>
  <c r="D87" i="1"/>
  <c r="D88" i="1"/>
  <c r="G88" i="1" s="1"/>
  <c r="D89" i="1"/>
  <c r="D90" i="1"/>
  <c r="G90" i="1" s="1"/>
  <c r="D91" i="1"/>
  <c r="D92" i="1"/>
  <c r="G92" i="1" s="1"/>
  <c r="D93" i="1"/>
  <c r="D94" i="1"/>
  <c r="G94" i="1" s="1"/>
  <c r="D95" i="1"/>
  <c r="D96" i="1"/>
  <c r="G96" i="1" s="1"/>
  <c r="L11" i="1"/>
  <c r="L12" i="1"/>
  <c r="L13" i="1"/>
  <c r="L14" i="1"/>
  <c r="L15" i="1"/>
  <c r="L16" i="1"/>
  <c r="L17" i="1"/>
  <c r="L18" i="1"/>
  <c r="L19" i="1"/>
  <c r="K19" i="1" s="1"/>
  <c r="N19" i="1" s="1"/>
  <c r="L20" i="1"/>
  <c r="K20" i="1" s="1"/>
  <c r="N20" i="1" s="1"/>
  <c r="L21" i="1"/>
  <c r="K21" i="1" s="1"/>
  <c r="N21" i="1" s="1"/>
  <c r="L22" i="1"/>
  <c r="K22" i="1" s="1"/>
  <c r="N22" i="1" s="1"/>
  <c r="L23" i="1"/>
  <c r="K23" i="1" s="1"/>
  <c r="N23" i="1" s="1"/>
  <c r="L24" i="1"/>
  <c r="K24" i="1" s="1"/>
  <c r="N24" i="1" s="1"/>
  <c r="L25" i="1"/>
  <c r="K25" i="1" s="1"/>
  <c r="N25" i="1" s="1"/>
  <c r="L26" i="1"/>
  <c r="K26" i="1" s="1"/>
  <c r="N26" i="1" s="1"/>
  <c r="L27" i="1"/>
  <c r="K27" i="1" s="1"/>
  <c r="N27" i="1" s="1"/>
  <c r="L28" i="1"/>
  <c r="K28" i="1" s="1"/>
  <c r="N28" i="1" s="1"/>
  <c r="L29" i="1"/>
  <c r="K29" i="1" s="1"/>
  <c r="N29" i="1" s="1"/>
  <c r="L30" i="1"/>
  <c r="K30" i="1" s="1"/>
  <c r="N30" i="1" s="1"/>
  <c r="L31" i="1"/>
  <c r="K31" i="1" s="1"/>
  <c r="N31" i="1" s="1"/>
  <c r="L32" i="1"/>
  <c r="K32" i="1" s="1"/>
  <c r="N32" i="1" s="1"/>
  <c r="L33" i="1"/>
  <c r="K33" i="1" s="1"/>
  <c r="N33" i="1" s="1"/>
  <c r="L34" i="1"/>
  <c r="K34" i="1" s="1"/>
  <c r="N34" i="1" s="1"/>
  <c r="L35" i="1"/>
  <c r="K35" i="1" s="1"/>
  <c r="N35" i="1" s="1"/>
  <c r="L36" i="1"/>
  <c r="K36" i="1" s="1"/>
  <c r="N36" i="1" s="1"/>
  <c r="L37" i="1"/>
  <c r="K37" i="1" s="1"/>
  <c r="N37" i="1" s="1"/>
  <c r="L38" i="1"/>
  <c r="K38" i="1" s="1"/>
  <c r="N38" i="1" s="1"/>
  <c r="L39" i="1"/>
  <c r="K39" i="1" s="1"/>
  <c r="N39" i="1" s="1"/>
  <c r="L40" i="1"/>
  <c r="K40" i="1" s="1"/>
  <c r="N40" i="1" s="1"/>
  <c r="L41" i="1"/>
  <c r="K41" i="1" s="1"/>
  <c r="N41" i="1" s="1"/>
  <c r="L42" i="1"/>
  <c r="K42" i="1" s="1"/>
  <c r="N42" i="1" s="1"/>
  <c r="L43" i="1"/>
  <c r="K43" i="1" s="1"/>
  <c r="N43" i="1" s="1"/>
  <c r="L44" i="1"/>
  <c r="K44" i="1" s="1"/>
  <c r="N44" i="1" s="1"/>
  <c r="L45" i="1"/>
  <c r="K45" i="1" s="1"/>
  <c r="N45" i="1" s="1"/>
  <c r="L46" i="1"/>
  <c r="K46" i="1" s="1"/>
  <c r="N46" i="1" s="1"/>
  <c r="L47" i="1"/>
  <c r="K47" i="1" s="1"/>
  <c r="N47" i="1" s="1"/>
  <c r="L48" i="1"/>
  <c r="K48" i="1" s="1"/>
  <c r="N48" i="1" s="1"/>
  <c r="L49" i="1"/>
  <c r="K49" i="1" s="1"/>
  <c r="N49" i="1" s="1"/>
  <c r="L50" i="1"/>
  <c r="K50" i="1" s="1"/>
  <c r="N50" i="1" s="1"/>
  <c r="L51" i="1"/>
  <c r="K51" i="1" s="1"/>
  <c r="N51" i="1" s="1"/>
  <c r="L52" i="1"/>
  <c r="K52" i="1" s="1"/>
  <c r="N52" i="1" s="1"/>
  <c r="L53" i="1"/>
  <c r="K53" i="1" s="1"/>
  <c r="N53" i="1" s="1"/>
  <c r="L54" i="1"/>
  <c r="K54" i="1" s="1"/>
  <c r="N54" i="1" s="1"/>
  <c r="L55" i="1"/>
  <c r="K55" i="1" s="1"/>
  <c r="N55" i="1" s="1"/>
  <c r="L56" i="1"/>
  <c r="K56" i="1" s="1"/>
  <c r="N56" i="1" s="1"/>
  <c r="L57" i="1"/>
  <c r="K57" i="1" s="1"/>
  <c r="N57" i="1" s="1"/>
  <c r="L58" i="1"/>
  <c r="K58" i="1" s="1"/>
  <c r="N58" i="1" s="1"/>
  <c r="L59" i="1"/>
  <c r="K59" i="1" s="1"/>
  <c r="N59" i="1" s="1"/>
  <c r="L60" i="1"/>
  <c r="K60" i="1" s="1"/>
  <c r="N60" i="1" s="1"/>
  <c r="L61" i="1"/>
  <c r="K61" i="1" s="1"/>
  <c r="N61" i="1" s="1"/>
  <c r="L62" i="1"/>
  <c r="K62" i="1" s="1"/>
  <c r="N62" i="1" s="1"/>
  <c r="L63" i="1"/>
  <c r="K63" i="1" s="1"/>
  <c r="N63" i="1" s="1"/>
  <c r="L64" i="1"/>
  <c r="K64" i="1" s="1"/>
  <c r="N64" i="1" s="1"/>
  <c r="L65" i="1"/>
  <c r="K65" i="1" s="1"/>
  <c r="N65" i="1" s="1"/>
  <c r="L66" i="1"/>
  <c r="K66" i="1" s="1"/>
  <c r="N66" i="1" s="1"/>
  <c r="L67" i="1"/>
  <c r="K67" i="1" s="1"/>
  <c r="N67" i="1" s="1"/>
  <c r="L68" i="1"/>
  <c r="K68" i="1" s="1"/>
  <c r="N68" i="1" s="1"/>
  <c r="L69" i="1"/>
  <c r="K69" i="1" s="1"/>
  <c r="N69" i="1" s="1"/>
  <c r="L70" i="1"/>
  <c r="K70" i="1" s="1"/>
  <c r="N70" i="1" s="1"/>
  <c r="L71" i="1"/>
  <c r="L72" i="1"/>
  <c r="L73" i="1"/>
  <c r="K73" i="1" s="1"/>
  <c r="N73" i="1" s="1"/>
  <c r="L74" i="1"/>
  <c r="K74" i="1" s="1"/>
  <c r="N74" i="1" s="1"/>
  <c r="L75" i="1"/>
  <c r="K75" i="1" s="1"/>
  <c r="N75" i="1" s="1"/>
  <c r="L76" i="1"/>
  <c r="K76" i="1" s="1"/>
  <c r="N76" i="1" s="1"/>
  <c r="L77" i="1"/>
  <c r="K77" i="1" s="1"/>
  <c r="N77" i="1" s="1"/>
  <c r="L78" i="1"/>
  <c r="K78" i="1" s="1"/>
  <c r="N78" i="1" s="1"/>
  <c r="L79" i="1"/>
  <c r="K79" i="1" s="1"/>
  <c r="N79" i="1" s="1"/>
  <c r="L80" i="1"/>
  <c r="K80" i="1" s="1"/>
  <c r="N80" i="1" s="1"/>
  <c r="L81" i="1"/>
  <c r="K81" i="1" s="1"/>
  <c r="N81" i="1" s="1"/>
  <c r="L82" i="1"/>
  <c r="K82" i="1" s="1"/>
  <c r="N82" i="1" s="1"/>
  <c r="L83" i="1"/>
  <c r="K83" i="1" s="1"/>
  <c r="N83" i="1" s="1"/>
  <c r="L84" i="1"/>
  <c r="K84" i="1" s="1"/>
  <c r="N84" i="1" s="1"/>
  <c r="L85" i="1"/>
  <c r="K85" i="1" s="1"/>
  <c r="N85" i="1" s="1"/>
  <c r="L86" i="1"/>
  <c r="K86" i="1" s="1"/>
  <c r="N86" i="1" s="1"/>
  <c r="L87" i="1"/>
  <c r="K87" i="1" s="1"/>
  <c r="N87" i="1" s="1"/>
  <c r="L88" i="1"/>
  <c r="K88" i="1" s="1"/>
  <c r="N88" i="1" s="1"/>
  <c r="L89" i="1"/>
  <c r="K89" i="1" s="1"/>
  <c r="N89" i="1" s="1"/>
  <c r="L90" i="1"/>
  <c r="K90" i="1" s="1"/>
  <c r="N90" i="1" s="1"/>
  <c r="L91" i="1"/>
  <c r="K91" i="1" s="1"/>
  <c r="N91" i="1" s="1"/>
  <c r="L92" i="1"/>
  <c r="K92" i="1" s="1"/>
  <c r="N92" i="1" s="1"/>
  <c r="L93" i="1"/>
  <c r="K93" i="1" s="1"/>
  <c r="N93" i="1" s="1"/>
  <c r="L94" i="1"/>
  <c r="K94" i="1" s="1"/>
  <c r="N94" i="1" s="1"/>
  <c r="L95" i="1"/>
  <c r="K95" i="1" s="1"/>
  <c r="N95" i="1" s="1"/>
  <c r="L96" i="1"/>
  <c r="K96" i="1" s="1"/>
  <c r="N96" i="1" s="1"/>
  <c r="L5" i="1"/>
  <c r="K5" i="1" s="1"/>
  <c r="N5" i="1" s="1"/>
  <c r="L6" i="1"/>
  <c r="K6" i="1" s="1"/>
  <c r="N6" i="1" s="1"/>
  <c r="L7" i="1"/>
  <c r="L8" i="1"/>
  <c r="L9" i="1"/>
  <c r="L10" i="1"/>
  <c r="D11" i="1"/>
  <c r="E11" i="1" s="1"/>
  <c r="H11" i="1" s="1"/>
  <c r="D12" i="1"/>
  <c r="E12" i="1" s="1"/>
  <c r="H12" i="1" s="1"/>
  <c r="E62" i="1" l="1"/>
  <c r="H62" i="1" s="1"/>
  <c r="E48" i="1"/>
  <c r="H48" i="1" s="1"/>
  <c r="E94" i="1"/>
  <c r="H94" i="1" s="1"/>
  <c r="E72" i="1"/>
  <c r="H72" i="1" s="1"/>
  <c r="E82" i="1"/>
  <c r="H82" i="1" s="1"/>
  <c r="E56" i="1"/>
  <c r="H56" i="1" s="1"/>
  <c r="G11" i="1"/>
  <c r="E38" i="1"/>
  <c r="H38" i="1" s="1"/>
  <c r="E88" i="1"/>
  <c r="H88" i="1" s="1"/>
  <c r="E78" i="1"/>
  <c r="H78" i="1" s="1"/>
  <c r="E68" i="1"/>
  <c r="H68" i="1" s="1"/>
  <c r="E44" i="1"/>
  <c r="H44" i="1" s="1"/>
  <c r="E86" i="1"/>
  <c r="H86" i="1" s="1"/>
  <c r="E80" i="1"/>
  <c r="H80" i="1" s="1"/>
  <c r="E60" i="1"/>
  <c r="H60" i="1" s="1"/>
  <c r="E96" i="1"/>
  <c r="H96" i="1" s="1"/>
  <c r="E90" i="1"/>
  <c r="H90" i="1" s="1"/>
  <c r="E76" i="1"/>
  <c r="H76" i="1" s="1"/>
  <c r="E70" i="1"/>
  <c r="H70" i="1" s="1"/>
  <c r="E64" i="1"/>
  <c r="H64" i="1" s="1"/>
  <c r="E52" i="1"/>
  <c r="H52" i="1" s="1"/>
  <c r="E46" i="1"/>
  <c r="H46" i="1" s="1"/>
  <c r="E40" i="1"/>
  <c r="H40" i="1" s="1"/>
  <c r="E54" i="1"/>
  <c r="H54" i="1" s="1"/>
  <c r="E92" i="1"/>
  <c r="H92" i="1" s="1"/>
  <c r="E84" i="1"/>
  <c r="H84" i="1" s="1"/>
  <c r="E79" i="1"/>
  <c r="H79" i="1" s="1"/>
  <c r="E74" i="1"/>
  <c r="H74" i="1" s="1"/>
  <c r="E66" i="1"/>
  <c r="H66" i="1" s="1"/>
  <c r="E58" i="1"/>
  <c r="H58" i="1" s="1"/>
  <c r="E50" i="1"/>
  <c r="H50" i="1" s="1"/>
  <c r="E42" i="1"/>
  <c r="H42" i="1" s="1"/>
  <c r="E33" i="1"/>
  <c r="H33" i="1" s="1"/>
  <c r="K8" i="1"/>
  <c r="N8" i="1" s="1"/>
  <c r="K71" i="1"/>
  <c r="N71" i="1" s="1"/>
  <c r="K15" i="1"/>
  <c r="N15" i="1" s="1"/>
  <c r="K11" i="1"/>
  <c r="N11" i="1" s="1"/>
  <c r="G95" i="1"/>
  <c r="G93" i="1"/>
  <c r="G91" i="1"/>
  <c r="G89" i="1"/>
  <c r="G87" i="1"/>
  <c r="G85" i="1"/>
  <c r="G83" i="1"/>
  <c r="G81" i="1"/>
  <c r="K7" i="1"/>
  <c r="N7" i="1" s="1"/>
  <c r="K18" i="1"/>
  <c r="N18" i="1" s="1"/>
  <c r="K14" i="1"/>
  <c r="N14" i="1" s="1"/>
  <c r="K10" i="1"/>
  <c r="N10" i="1" s="1"/>
  <c r="K9" i="1"/>
  <c r="N9" i="1" s="1"/>
  <c r="K72" i="1"/>
  <c r="N72" i="1" s="1"/>
  <c r="K16" i="1"/>
  <c r="N16" i="1" s="1"/>
  <c r="K12" i="1"/>
  <c r="N12" i="1" s="1"/>
  <c r="E95" i="1"/>
  <c r="H95" i="1" s="1"/>
  <c r="E93" i="1"/>
  <c r="H93" i="1" s="1"/>
  <c r="E91" i="1"/>
  <c r="H91" i="1" s="1"/>
  <c r="E89" i="1"/>
  <c r="H89" i="1" s="1"/>
  <c r="E87" i="1"/>
  <c r="H87" i="1" s="1"/>
  <c r="E85" i="1"/>
  <c r="H85" i="1" s="1"/>
  <c r="E83" i="1"/>
  <c r="H83" i="1" s="1"/>
  <c r="E81" i="1"/>
  <c r="H81" i="1" s="1"/>
  <c r="E77" i="1"/>
  <c r="H77" i="1" s="1"/>
  <c r="E75" i="1"/>
  <c r="H75" i="1" s="1"/>
  <c r="E73" i="1"/>
  <c r="H73" i="1" s="1"/>
  <c r="E71" i="1"/>
  <c r="H71" i="1" s="1"/>
  <c r="E69" i="1"/>
  <c r="H69" i="1" s="1"/>
  <c r="E67" i="1"/>
  <c r="H67" i="1" s="1"/>
  <c r="E65" i="1"/>
  <c r="H65" i="1" s="1"/>
  <c r="E63" i="1"/>
  <c r="H63" i="1" s="1"/>
  <c r="E61" i="1"/>
  <c r="H61" i="1" s="1"/>
  <c r="E59" i="1"/>
  <c r="H59" i="1" s="1"/>
  <c r="E57" i="1"/>
  <c r="H57" i="1" s="1"/>
  <c r="E55" i="1"/>
  <c r="H55" i="1" s="1"/>
  <c r="E53" i="1"/>
  <c r="H53" i="1" s="1"/>
  <c r="E51" i="1"/>
  <c r="H51" i="1" s="1"/>
  <c r="E49" i="1"/>
  <c r="H49" i="1" s="1"/>
  <c r="E47" i="1"/>
  <c r="H47" i="1" s="1"/>
  <c r="E45" i="1"/>
  <c r="H45" i="1" s="1"/>
  <c r="E43" i="1"/>
  <c r="H43" i="1" s="1"/>
  <c r="E41" i="1"/>
  <c r="H41" i="1" s="1"/>
  <c r="E39" i="1"/>
  <c r="H39" i="1" s="1"/>
  <c r="E37" i="1"/>
  <c r="H37" i="1" s="1"/>
  <c r="E32" i="1"/>
  <c r="H32" i="1" s="1"/>
  <c r="G32" i="1"/>
  <c r="G36" i="1"/>
  <c r="G35" i="1"/>
  <c r="G34" i="1"/>
  <c r="K17" i="1"/>
  <c r="N17" i="1" s="1"/>
  <c r="K13" i="1"/>
  <c r="N13" i="1" s="1"/>
  <c r="G12" i="1"/>
  <c r="D5" i="1" l="1"/>
  <c r="D6" i="1"/>
  <c r="E6" i="1" s="1"/>
  <c r="D7" i="1"/>
  <c r="E7" i="1" s="1"/>
  <c r="D8" i="1"/>
  <c r="E8" i="1" s="1"/>
  <c r="D9" i="1"/>
  <c r="E9" i="1" s="1"/>
  <c r="D10" i="1"/>
  <c r="E10" i="1" s="1"/>
  <c r="D13" i="1"/>
  <c r="E13" i="1" s="1"/>
  <c r="D14" i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D20" i="1"/>
  <c r="E20" i="1" s="1"/>
  <c r="D21" i="1"/>
  <c r="E21" i="1" s="1"/>
  <c r="D22" i="1"/>
  <c r="E22" i="1" s="1"/>
  <c r="D23" i="1"/>
  <c r="E23" i="1" s="1"/>
  <c r="D24" i="1"/>
  <c r="E24" i="1" s="1"/>
  <c r="D25" i="1"/>
  <c r="E25" i="1" s="1"/>
  <c r="D26" i="1"/>
  <c r="D27" i="1"/>
  <c r="D28" i="1"/>
  <c r="D29" i="1"/>
  <c r="D30" i="1"/>
  <c r="D31" i="1"/>
  <c r="E5" i="1" l="1"/>
  <c r="G5" i="1"/>
  <c r="E28" i="1"/>
  <c r="H28" i="1" s="1"/>
  <c r="G28" i="1"/>
  <c r="E31" i="1"/>
  <c r="H31" i="1" s="1"/>
  <c r="G31" i="1"/>
  <c r="E26" i="1"/>
  <c r="H26" i="1" s="1"/>
  <c r="G26" i="1"/>
  <c r="E27" i="1"/>
  <c r="H27" i="1" s="1"/>
  <c r="G27" i="1"/>
  <c r="E30" i="1"/>
  <c r="H30" i="1" s="1"/>
  <c r="G30" i="1"/>
  <c r="E29" i="1"/>
  <c r="H29" i="1" s="1"/>
  <c r="G29" i="1"/>
  <c r="G22" i="1"/>
  <c r="G14" i="1"/>
  <c r="G20" i="1"/>
  <c r="H24" i="1"/>
  <c r="G6" i="1"/>
  <c r="G7" i="1"/>
  <c r="G10" i="1"/>
  <c r="G15" i="1"/>
  <c r="G18" i="1"/>
  <c r="G19" i="1"/>
  <c r="G23" i="1"/>
  <c r="H20" i="1" l="1"/>
  <c r="H16" i="1"/>
  <c r="H8" i="1"/>
  <c r="H19" i="1"/>
  <c r="G25" i="1"/>
  <c r="G21" i="1"/>
  <c r="G17" i="1"/>
  <c r="G13" i="1"/>
  <c r="G9" i="1"/>
  <c r="H18" i="1"/>
  <c r="H10" i="1"/>
  <c r="H5" i="1"/>
  <c r="H25" i="1"/>
  <c r="H17" i="1"/>
  <c r="H9" i="1"/>
  <c r="G24" i="1"/>
  <c r="G16" i="1"/>
  <c r="G8" i="1"/>
  <c r="H23" i="1"/>
  <c r="H15" i="1"/>
  <c r="H7" i="1"/>
  <c r="H22" i="1"/>
  <c r="H14" i="1"/>
  <c r="H6" i="1"/>
  <c r="H21" i="1"/>
  <c r="H13" i="1"/>
</calcChain>
</file>

<file path=xl/sharedStrings.xml><?xml version="1.0" encoding="utf-8"?>
<sst xmlns="http://schemas.openxmlformats.org/spreadsheetml/2006/main" count="582" uniqueCount="305">
  <si>
    <t>Артикул</t>
  </si>
  <si>
    <t>Наименование</t>
  </si>
  <si>
    <t>% скидки</t>
  </si>
  <si>
    <t>K-RW-VIRGO*150n</t>
  </si>
  <si>
    <t>K-RW-VIRGO*170n</t>
  </si>
  <si>
    <t>Ванна прямоугольная LORENA 140x70</t>
  </si>
  <si>
    <t>Ванна прямоугольная LORENA 150x70</t>
  </si>
  <si>
    <t>Ванна прямоугольная LORENA 160x70</t>
  </si>
  <si>
    <t>Ванна прямоугольная LORENA 170x70</t>
  </si>
  <si>
    <t>Ванна прямоугольная VIRGO 150x75</t>
  </si>
  <si>
    <t>Ванна прямоугольная VIRGO 170x75</t>
  </si>
  <si>
    <t>Панель для ванны фронтальная UNIVERSAL TYPE 1 140</t>
  </si>
  <si>
    <t>Панель для ванны фронтальная UNIVERSAL TYPE 1 150</t>
  </si>
  <si>
    <t>Панель для ванны фронтальная UNIVERSAL TYPE 1 160</t>
  </si>
  <si>
    <t>Панель для ванны фронтальная UNIVERSAL TYPE 1 170</t>
  </si>
  <si>
    <t>Панель для ванны фронтальная VIRGO 150</t>
  </si>
  <si>
    <t>Панель для ванны фронтальная VIRGO 170</t>
  </si>
  <si>
    <t>KN-LU-LED020*60-b-Os</t>
  </si>
  <si>
    <t>KN-LU-LED020*70-b-Os</t>
  </si>
  <si>
    <t>KN-LU-LED020*80-b-Os</t>
  </si>
  <si>
    <t>KN-LU-LED060*80-p-Os</t>
  </si>
  <si>
    <t>SB-SZ-LARA-CO50/Wh</t>
  </si>
  <si>
    <t>SB-SZ-LARA-CO60/Wh</t>
  </si>
  <si>
    <t>SB-SZ-LARA-CO70/Wh</t>
  </si>
  <si>
    <t>SB-SZ-LARA-CO80/Wh</t>
  </si>
  <si>
    <t>SB-SL-LAR/Wh</t>
  </si>
  <si>
    <t>SB-SZ-MOD-MO50Sl/Wh</t>
  </si>
  <si>
    <t>SB-SZ-MOD-MO60Sl/Wh</t>
  </si>
  <si>
    <t>SB-SZ-MOD-MO80Sl/Wh</t>
  </si>
  <si>
    <t>SB-SZ-MOD-MO40/Wh</t>
  </si>
  <si>
    <t>SB-SZ-MOD-MO50/Wh</t>
  </si>
  <si>
    <t>SB-SZ-MOD-MO60/Wh</t>
  </si>
  <si>
    <t>SB-SZ-MOD-MO80/Wh</t>
  </si>
  <si>
    <t>S-IN-BLACK-Cg-w</t>
  </si>
  <si>
    <t>S-IN-MZ-LEON_NEW</t>
  </si>
  <si>
    <t>S-IN-MZ-LINK_PRO</t>
  </si>
  <si>
    <t>S-IN-MZ-VECTOR</t>
  </si>
  <si>
    <t>S-BU-BK/Cm</t>
  </si>
  <si>
    <t>P-BU-ACN-CIR-PN/Bl/Gl</t>
  </si>
  <si>
    <t>P-BU-ACN-CIR/Cg</t>
  </si>
  <si>
    <t>P-BU-ACT/Blg/Gl</t>
  </si>
  <si>
    <t>P-BU-INT/Blg/Gl</t>
  </si>
  <si>
    <t>P-BU-INT/Whg/Gl</t>
  </si>
  <si>
    <t>P-BU-MOV/Blg/Gl</t>
  </si>
  <si>
    <t>P-BU-MOV/Cg</t>
  </si>
  <si>
    <t>P-BU-MOV/Whg/Gl</t>
  </si>
  <si>
    <t>P-BU-PIL/Whg/Gl</t>
  </si>
  <si>
    <t>Рама для ванны VIRGO 150</t>
  </si>
  <si>
    <t>Рама для ванны VIRGO 170</t>
  </si>
  <si>
    <t>Ножки для ванн тип 01</t>
  </si>
  <si>
    <t>Зеркало LED 020 base 60x80 с подсветкой прямоугольное</t>
  </si>
  <si>
    <t>Зеркало LED 020 base 70x80 с подсветкой прямоугольное</t>
  </si>
  <si>
    <t>Зеркало LED 020 base 80x60 с подсветкой прямоугольное</t>
  </si>
  <si>
    <t>Зеркало LED 060 design pro 80x60 с подсветкой часы с антизапотеванием прямоугольное</t>
  </si>
  <si>
    <t>Зеркало ECLIPSE smart 60x60 с подсветкой круглое</t>
  </si>
  <si>
    <t>Зеркало ECLIPSE smart 80x80 с подсветкой круглое</t>
  </si>
  <si>
    <t>Зеркало ECLIPSE smart 90x90 с подсветкой круглое</t>
  </si>
  <si>
    <t>Зеркало ECLIPSE smart 100x100 с подсветкой круглое</t>
  </si>
  <si>
    <t>Зеркало ECLIPSE smart 50x122 с подсветкой овальное</t>
  </si>
  <si>
    <t>Зеркало ECLIPSE smart 76x90 с подсветкой органик</t>
  </si>
  <si>
    <t>Зеркало ECLIPSE smart 60x85 с подсветкой органик</t>
  </si>
  <si>
    <t>Зеркало ECLIPSE smart 50х125 с подсветкой прямоугольное</t>
  </si>
  <si>
    <t>Зеркало ECLIPSE smart 60х145 с подсветкой прямоугольное</t>
  </si>
  <si>
    <t>Тумба под раковину подвесная LARA 50 для COMO 50 белый</t>
  </si>
  <si>
    <t>Тумба под раковину подвесная LARA 60 для COMO 60 белый</t>
  </si>
  <si>
    <t>Тумба под раковину подвесная LARA 70 для COMO 70 белый</t>
  </si>
  <si>
    <t>Тумба под раковину подвесная LARA 80 для COMO 80 белый</t>
  </si>
  <si>
    <t>Пенал подвесной LARA 30 универсальный белый</t>
  </si>
  <si>
    <t>Тумба под раковину подвесная LARA 40 для COMO 40 орех</t>
  </si>
  <si>
    <t>Тумба под раковину подвесная LARA 50 для COMO 50 орех</t>
  </si>
  <si>
    <t>Тумба под раковину подвесная LARA 60 для COMO 60 орех</t>
  </si>
  <si>
    <t>Тумба под раковину подвесная LARA 70 для COMO 70 орех</t>
  </si>
  <si>
    <t>Тумба под раковину подвесная LARA 80 для COMO 80 орех</t>
  </si>
  <si>
    <t>Пенал подвесной LARA 30 универсальный орех</t>
  </si>
  <si>
    <t>Тумба под раковину подвесная MODUO 50 для MODUO SLIM 50 узкая белый</t>
  </si>
  <si>
    <t>Тумба под раковину подвесная MODUO 60 для MODUO SLIM 60 узкая белый</t>
  </si>
  <si>
    <t>Тумба под раковину подвесная MODUO 80 для MODUO SLIM 80 узкая белый</t>
  </si>
  <si>
    <t>Тумба под раковину подвесная MODUO 40 для MODUO 40 белый</t>
  </si>
  <si>
    <t>Тумба под раковину подвесная MODUO 50 для MODUO 50 белый</t>
  </si>
  <si>
    <t>Тумба под раковину подвесная MODUO 60 для MODUO 60 белый</t>
  </si>
  <si>
    <t>Тумба под раковину подвесная MODUO 80 для MODUO 80 белый</t>
  </si>
  <si>
    <t>Инсталляция BLACK 35 для унитаза механическая кнопка LEON пластик хром глянцевый</t>
  </si>
  <si>
    <t>Инсталляция LEON NEW 40 для унитаза составная механическая</t>
  </si>
  <si>
    <t>Инсталляция LINK PRO 40 для унитаза механическая</t>
  </si>
  <si>
    <t>Инсталляция VECTOR 40 для унитаза механическая</t>
  </si>
  <si>
    <t>Инсталляция VECTOR 40 для унитаза механическая кнопка BLICK пластик хром матовый</t>
  </si>
  <si>
    <t>Инсталляция VECTOR 40 для унитаза механическая кнопка PILOT стекло белый</t>
  </si>
  <si>
    <t>Инсталляция VECTOR 40 для унитаза механическая кнопка CORNER пластик хром глянцевый</t>
  </si>
  <si>
    <t>Инсталляция VECTOR 40 для унитаза механическая кнопка BLICK пластик белый</t>
  </si>
  <si>
    <t>Инсталляция VECTOR 40 exp для унитаза механическая синий</t>
  </si>
  <si>
    <t>Инсталляция AQUA SMART М 40Z для унитаза механическая оцинкованная</t>
  </si>
  <si>
    <t>Инсталляция AQUA PRIME P 50Z для унитаза пневматическая оцинкованная</t>
  </si>
  <si>
    <t>Кнопка TWINS для LINK PRO/VECTOR/LINK/HI-TEC пластик хром глянцевый</t>
  </si>
  <si>
    <t>Кнопка TWINS для LINK PRO/VECTOR/LINK/HI-TEC пластик золотой матовый</t>
  </si>
  <si>
    <t>Кнопка ACCENTO SQUARE для AQUA 50 пневматическая стекло черный</t>
  </si>
  <si>
    <t>Кнопка ACCENTO SQUARE для AQUA 50 пневматическая стекло белый</t>
  </si>
  <si>
    <t>Кнопка ACCENTO SQUARE для AQUA 50 пневматическая пластик хром глянцевый</t>
  </si>
  <si>
    <t>Кнопка ACCENTO SQUARE для AQUA 50 пневматическая пластик черный матовый</t>
  </si>
  <si>
    <t>Кнопка ACCENTO CIRCLE для AQUA 50 пневматическая пластик черный матовый</t>
  </si>
  <si>
    <t>Кнопка TWINS для LINK PRO/VECTOR/LINK/HI-TEC пластик черный матовый с рамкой</t>
  </si>
  <si>
    <t>Кнопка TWINS для LINK PRO/VECTOR/LINK/HI-TEC пластик белый матовый с рамкой</t>
  </si>
  <si>
    <t>Кнопка CORNER для LINK PRO/VECTOR/LINK/HI-TEC пластик белый</t>
  </si>
  <si>
    <t>Кнопка BLICK для LINK PRO/VECTOR/LINK/HI-TEC пластик хром матовый</t>
  </si>
  <si>
    <t>Кнопка CORNER для LINK PRO/VECTOR/LINK/HI-TEC пластик хром матовый</t>
  </si>
  <si>
    <t>Кнопка CORNER для LINK PRO/VECTOR/LINK/HI-TEC пластик хром глянцевый</t>
  </si>
  <si>
    <t>Кнопка ESTETICA для LINK PRO/VECTOR/LINK/HI-TEC пластик белый</t>
  </si>
  <si>
    <t>Кнопка ESTETICA для LINK PRO/VECTOR/LINK/HI-TEC пластик белый с рамкой хром</t>
  </si>
  <si>
    <t>Кнопка ESTETICA для LINK PRO/VECTOR/LINK/HI-TEC пластик черный матовый с рамкой хром</t>
  </si>
  <si>
    <t>Кнопка BLICK для LINK PRO/VECTOR/LINK/HI-TEC пластик белый</t>
  </si>
  <si>
    <t>Кнопка BLICK для LINK PRO/VECTOR/LINK/HI-TEC пластик хром глянцевый</t>
  </si>
  <si>
    <t>Кнопка BLICK для LINK PRO/VECTOR/LINK/HI-TEC пластик черный матовый</t>
  </si>
  <si>
    <t>Кнопка TWINS для LINK PRO/VECTOR/LINK/HI-TEC стекло белый</t>
  </si>
  <si>
    <t>Кнопка TWINS для LINK PRO/VECTOR/LINK/HI-TEC стекло черный</t>
  </si>
  <si>
    <t>Кнопка ACCENTO CIRCLE для AQUA 50 пневматическая стекло черный</t>
  </si>
  <si>
    <t>Кнопка ACCENTO CIRCLE для AQUA 50 пневматическая пластик хром глянцевый</t>
  </si>
  <si>
    <t>Кнопка ACTIS для LINK PRO/VECTOR/LINK/HI-TEC стекло черный</t>
  </si>
  <si>
    <t>Кнопка INTERA для LINK PRO/VECTOR/LINK/HI-TEC стекло черный</t>
  </si>
  <si>
    <t>Кнопка INTERA для LINK PRO/VECTOR/LINK/HI-TEC стекло белый</t>
  </si>
  <si>
    <t>Кнопка MOVI для LINK PRO/VECTOR/LINK/HI-TEC стекло черный</t>
  </si>
  <si>
    <t>Кнопка MOVI для LINK PRO/VECTOR/LINK/HI-TEC пластик хром глянцевый</t>
  </si>
  <si>
    <t>Кнопка MOVI для LINK PRO/VECTOR/LINK/HI-TEC стекло белый</t>
  </si>
  <si>
    <t>Кнопка PILOT для LINK PRO/VECTOR/LINK/HI-TEC стекло белый</t>
  </si>
  <si>
    <t>Комплект CITY CO DPL EO slim инсталляция LINK PRO кнопка ESTETICA пластик хром глянцевый</t>
  </si>
  <si>
    <t xml:space="preserve">Скидка РМОП </t>
  </si>
  <si>
    <t>от РРЦ</t>
  </si>
  <si>
    <t>Расчет с НДС в руб.</t>
  </si>
  <si>
    <t>РРЦ стандартная</t>
  </si>
  <si>
    <t>РМОП Стандарт</t>
  </si>
  <si>
    <t xml:space="preserve">РМОП Акция </t>
  </si>
  <si>
    <t>РРЦ
Акция</t>
  </si>
  <si>
    <t>Расчет без НДС в руб.</t>
  </si>
  <si>
    <t>CERSANIT</t>
  </si>
  <si>
    <t>Ванна прямоугольная ZEN 170x85</t>
  </si>
  <si>
    <t>Ванна асимметричная JOANNA 150x95 левая</t>
  </si>
  <si>
    <t>Ванна асимметричная JOANNA 150x95 правая</t>
  </si>
  <si>
    <t>Ванна асимметричная JOANNA 160x95 левая</t>
  </si>
  <si>
    <t>Ванна асимметричная JOANNA 160x95 правая</t>
  </si>
  <si>
    <t>Ванна асимметричная JOANNA 140x90 левая</t>
  </si>
  <si>
    <t>Ванна асимметричная JOANNA 140x90 правая</t>
  </si>
  <si>
    <t>Панель для ванны фронтальная JOANNA 150 универсальная</t>
  </si>
  <si>
    <t>Панель для ванны фронтальная JOANNA 160 универсальная</t>
  </si>
  <si>
    <t>Панель для ванны фронтальная JOANNA 140 универсальная</t>
  </si>
  <si>
    <t>K-RW-JOANNA*140n</t>
  </si>
  <si>
    <t>Рама для ванны JOANNA 140</t>
  </si>
  <si>
    <t>K-RW-JOANNA*150n</t>
  </si>
  <si>
    <t>Рама для ванны JOANNA 150</t>
  </si>
  <si>
    <t>K-RW-JOANNA*160n</t>
  </si>
  <si>
    <t>Рама для ванны JOANNA 160</t>
  </si>
  <si>
    <t>SP-SZ-COL-CM/COL/50</t>
  </si>
  <si>
    <t>Тумба под раковину подвесная COLOUR 50 для COMO 50 белый</t>
  </si>
  <si>
    <t>SP-SZ-COL-CM/COL/60</t>
  </si>
  <si>
    <t>Тумба под раковину подвесная COLOUR 60 для COMO 60 белый</t>
  </si>
  <si>
    <t>SP-SZ-COL-CM/COL/80</t>
  </si>
  <si>
    <t>Тумба под раковину подвесная COLOUR 80 для COMO 80 белый</t>
  </si>
  <si>
    <t>B-SU-MEL-CM40</t>
  </si>
  <si>
    <t>Тумба под раковину напольная MELAR 40 для COMO 40 белый</t>
  </si>
  <si>
    <t>B-SU-MEL-CM50</t>
  </si>
  <si>
    <t>Тумба под раковину напольная MELAR 50 для COMO 50 белый</t>
  </si>
  <si>
    <t>B-SU-MEL-CM60</t>
  </si>
  <si>
    <t>Тумба под раковину напольная MELAR 60 для COMO 60 белый</t>
  </si>
  <si>
    <t>B-SU-MEL-CM70</t>
  </si>
  <si>
    <t>Тумба под раковину напольная MELAR 70 для COMO 70 белый</t>
  </si>
  <si>
    <t>B-SU-MEL-CM80</t>
  </si>
  <si>
    <t>Тумба под раковину напольная MELAR 80 для COMO 80 белый</t>
  </si>
  <si>
    <t>B-SL-MEL</t>
  </si>
  <si>
    <t>Пенал напольный MELAR 35 универсальный белый</t>
  </si>
  <si>
    <t>SP-SZ-LOU-CO60/Wh</t>
  </si>
  <si>
    <t>Тумба под раковину подвесная LOUNA 60 для COMO 60 белый</t>
  </si>
  <si>
    <t>SP-SZ-LOU-CO80/Wh</t>
  </si>
  <si>
    <t>Тумба под раковину подвесная LOUNA 80 для COMO 80 белый</t>
  </si>
  <si>
    <t>SP-SZ-LOU60-BL/Wh</t>
  </si>
  <si>
    <t>Тумба под раковину подвесная LOUNA 60 со столешницей белый</t>
  </si>
  <si>
    <t>SP-SZ-LOU80-BL/Wh</t>
  </si>
  <si>
    <t>Тумба под раковину подвесная LOUNA 80 со столешницей белый</t>
  </si>
  <si>
    <t>SP-SL-LOU/Wh</t>
  </si>
  <si>
    <t>Пенал подвесной LOUNA 35 универсальный белый</t>
  </si>
  <si>
    <t>SB-SZ-MOD60-BL/Wh</t>
  </si>
  <si>
    <t>Тумба под раковину для устройства под столешницу подвесная MODUO 60 для MODUO 60 белый</t>
  </si>
  <si>
    <t>SB-SZ-MOD80-BL/Wh</t>
  </si>
  <si>
    <t>Тумба под раковину для устройства под столешницу подвесная MODUO 80 для MODUO 80 белый</t>
  </si>
  <si>
    <t>SB-MD-MOD20-SZ</t>
  </si>
  <si>
    <t>Модуль для тумбы MODUO 20 44,7x20 дуб</t>
  </si>
  <si>
    <t>SB-MD-MOD40-SZ</t>
  </si>
  <si>
    <t>Модуль для тумбы MODUO 40 44,7x20 дуб</t>
  </si>
  <si>
    <t>SB-MD-MOD20-SW</t>
  </si>
  <si>
    <t>Модуль для шкафчика MODUO 20 14x20 дуб</t>
  </si>
  <si>
    <t>SB-BL-MOD60</t>
  </si>
  <si>
    <t>Столешница MODUO 60 60x45 дуб</t>
  </si>
  <si>
    <t>SB-BL-MOD80</t>
  </si>
  <si>
    <t>Столешница MODUO 80 80x45 дуб</t>
  </si>
  <si>
    <t>SB-BL-MOD100</t>
  </si>
  <si>
    <t>Столешница MODUO 100 100x45 дуб</t>
  </si>
  <si>
    <t>SB-BL-MOD120</t>
  </si>
  <si>
    <t>Столешница MODUO 120 120x45 дуб</t>
  </si>
  <si>
    <t>SB-BL-MOD140</t>
  </si>
  <si>
    <t>Столешница MODUO 140 140x45 дуб</t>
  </si>
  <si>
    <t>SB-SW-MOD40/Wh</t>
  </si>
  <si>
    <t>Шкафчик настенный MODUO 40 универсальный  белый</t>
  </si>
  <si>
    <t>SB-SW-MOD60/Wh</t>
  </si>
  <si>
    <t>Шкафчик настенный MODUO 60 универсальный  белый</t>
  </si>
  <si>
    <t>KN-LU-LED012*72-d-Os</t>
  </si>
  <si>
    <t>Зеркало LED 012 design 72x72 с подсветкой хол. тепл. cвет круглое</t>
  </si>
  <si>
    <t>KN-LU-LED012*88-d-Os</t>
  </si>
  <si>
    <t>Зеркало LED 012 design 88x88 с подсветкой хол. тепл. cвет круглое</t>
  </si>
  <si>
    <t>B-LU-MEL</t>
  </si>
  <si>
    <t>Зеркало с полкой MELAR 50 без подсветки прямоугольное универсальная белый</t>
  </si>
  <si>
    <t>SP-LS-MEL70-Os</t>
  </si>
  <si>
    <t>Зеркало-шкаф MELAR 14,5x69,2 с подсветкой универсальная белый</t>
  </si>
  <si>
    <t>SP-LU-LOU60-Os</t>
  </si>
  <si>
    <t>Зеркало LOUNA 60 с подсветкой прямоугольное универсальная белый</t>
  </si>
  <si>
    <t>SP-LU-LOU80-Os</t>
  </si>
  <si>
    <t>Зеркало LOUNA 80 с подсветкой прямоугольное универсальная белый</t>
  </si>
  <si>
    <t>SB-LS-MOD40/Wh</t>
  </si>
  <si>
    <t>Зеркало-шкаф MODUO 14x40 без подсветки универсальная белый</t>
  </si>
  <si>
    <t>SB-LS-MOD60/Wh</t>
  </si>
  <si>
    <t>Зеркало-шкаф MODUO 14x60 без подсветки универсальная белый</t>
  </si>
  <si>
    <t>KN-LU-LED030*100-d-Os</t>
  </si>
  <si>
    <t>Зеркало LED 030 design 100x80 с подсветкой с антизапотеванием прямоугольное</t>
  </si>
  <si>
    <t>KN-LU-LED030*80-d-Os</t>
  </si>
  <si>
    <t>Зеркало LED 030 design 80x60 с подсветкой с антизапотеванием прямоугольное</t>
  </si>
  <si>
    <t>KN-LU-LED040*57-d-Os</t>
  </si>
  <si>
    <t>Зеркало LED 040 design 57x77 с подсветкой с антизапотеванием овальное</t>
  </si>
  <si>
    <t>KN-LU-LED050*55-p-Os</t>
  </si>
  <si>
    <t>Зеркало LED 050 design pro 55x80 с подсветкой хол. тепл. cвет часы с антизапотеванием прямоугольное</t>
  </si>
  <si>
    <t>KN-LU-LED050*80-p-Os</t>
  </si>
  <si>
    <t>Зеркало LED 050 design pro 80x55 с подсветкой хол. тепл. cвет часы с антизапотеванием прямоугольное</t>
  </si>
  <si>
    <t>KN-LU-LED051*55-p-Os</t>
  </si>
  <si>
    <t>Зеркало LED 051 design pro 55x80 с подсветкой bluetooth с антизапотеванием прямоугольное</t>
  </si>
  <si>
    <t>KN-LU-LED051*80-p-Os</t>
  </si>
  <si>
    <t>Зеркало LED 051 design pro 80x55 с подсветкой bluetooth с антизапотеванием прямоугольное</t>
  </si>
  <si>
    <t>KN-LU-LED080*60-p-Os</t>
  </si>
  <si>
    <t>Зеркало LED 080 design pro 60x85 с подсветкой часы с антизапотеванием прямоугольное</t>
  </si>
  <si>
    <t>KN-LU-LED080*70-p-Os</t>
  </si>
  <si>
    <t>Зеркало LED 080 design pro 70x85 с подсветкой часы с антизапотеванием прямоугольное</t>
  </si>
  <si>
    <t>KN-LU-LED090*100-d-Os</t>
  </si>
  <si>
    <t>Зеркало LED 090 design 100x60 с подсветкой с антизапотеванием овальное</t>
  </si>
  <si>
    <t>KN-LU-LED090*120-d-Os</t>
  </si>
  <si>
    <t>Зеркало LED 090 design 120x70 с подсветкой с антизапотеванием овальное</t>
  </si>
  <si>
    <t>S-BU-BK/Whg/Gl</t>
  </si>
  <si>
    <t>Кнопка BLICK для LINK PRO/VECTOR/LINK/HI-TEC стекло белый</t>
  </si>
  <si>
    <t>S-BU-BK/Blg/Gl</t>
  </si>
  <si>
    <t>Кнопка BLICK для LINK PRO/VECTOR/LINK/HI-TEC стекло черный</t>
  </si>
  <si>
    <t>Кнопка TWINS для LINK PRO/VECTOR/LINK/HI-TEC пластик белый матовый</t>
  </si>
  <si>
    <t>Кнопка TWINS для LINK PRO/VECTOR/LINK/HI-TEC пластик черный матовый</t>
  </si>
  <si>
    <t>Смеситель для раковины SENSE сенсорный</t>
  </si>
  <si>
    <t>Смеситель для биде ODRA однорычажный</t>
  </si>
  <si>
    <t>Смеситель для ванны ODRA однорычажный</t>
  </si>
  <si>
    <t>Смеситель для душа ODRA однорычажный</t>
  </si>
  <si>
    <t>Смеситель для раковины ODRA однорычажный клик клак</t>
  </si>
  <si>
    <t>Смеситель для раковины высокий ODRA однорычажный клик клак</t>
  </si>
  <si>
    <t>Смеситель для биде WISLA однорычажный</t>
  </si>
  <si>
    <t>Смеситель для ванны WISLA однорычажный</t>
  </si>
  <si>
    <t>Смеситель для душа WISLA однорычажный</t>
  </si>
  <si>
    <t>Смеситель для раковины WISLA однорычажный клик клак</t>
  </si>
  <si>
    <t>Смеситель для раковины высокий WISLA однорычажный клик клак</t>
  </si>
  <si>
    <t>Душевая система BRASKO BLACK (смеситель термостатический) 3 режима шланг 150 металл черный</t>
  </si>
  <si>
    <t>Смеситель для биде BRASKO BLACK однорычажный черный</t>
  </si>
  <si>
    <t>Смеситель для ванны BRASKO BLACK однорычажный черный</t>
  </si>
  <si>
    <t>Смеситель для душа BRASKO BLACK однорычажный черный</t>
  </si>
  <si>
    <t>Смеситель для раковины BRASKO BLACK однорычажный черный клик клак</t>
  </si>
  <si>
    <t>Смеситель для раковины высокий BRASKO BLACK однорычажный черный клик клак</t>
  </si>
  <si>
    <t>Смеситель для ванны GEO однорычажный</t>
  </si>
  <si>
    <t>Смеситель для душа GEO однорычажный</t>
  </si>
  <si>
    <t>Смеситель для раковины высокий GEO однорычажный клик клак</t>
  </si>
  <si>
    <t>Смеситель для ванны ELIO однорычажный</t>
  </si>
  <si>
    <t>Смеситель для душа ELIO однорычажный</t>
  </si>
  <si>
    <t>Смеситель для раковины ELIO однорычажный</t>
  </si>
  <si>
    <t>Смеситель для ванны NATURE однорычажный</t>
  </si>
  <si>
    <t>Смеситель для душа NATURE однорычажный</t>
  </si>
  <si>
    <t>Смеситель для раковины NATURE однорычажный</t>
  </si>
  <si>
    <t>Душевая система BRASKO (смеситель термостатический) 3 режима шланг 150 металл</t>
  </si>
  <si>
    <t>Смеситель для биде BRASKO однорычажный</t>
  </si>
  <si>
    <t>Смеситель для ванны BRASKO однорычажный</t>
  </si>
  <si>
    <t>Смеситель для душа BRASKO однорычажный</t>
  </si>
  <si>
    <t>Смеситель для раковины BRASKO однорычажный клик клак</t>
  </si>
  <si>
    <t>Смеситель для раковины высокий BRASKO однорычажный клик клак</t>
  </si>
  <si>
    <t>Смеситель для ванны FLAVIS однорычажный</t>
  </si>
  <si>
    <t>Смеситель для душа FLAVIS однорычажный</t>
  </si>
  <si>
    <t>Смеситель для раковины FLAVIS однорычажный</t>
  </si>
  <si>
    <t>Смеситель для раковины высокий FLAVIS однорычажный</t>
  </si>
  <si>
    <t>Смеситель для раковины средний FLAVIS однорычажный</t>
  </si>
  <si>
    <t>Смеситель для ванны VERO однорычажный</t>
  </si>
  <si>
    <t>Смеситель для душа VERO однорычажный</t>
  </si>
  <si>
    <t>Смеситель для раковины VERO однорычажный</t>
  </si>
  <si>
    <t>Смеситель для биде CERSANIA однорычажный</t>
  </si>
  <si>
    <t>Смеситель для ванны CERSANIA однорычажный</t>
  </si>
  <si>
    <t>Смеситель для душа CERSANIA однорычажный</t>
  </si>
  <si>
    <t>Смеситель для раковины CERSANIA однорычажный сливной гарн.</t>
  </si>
  <si>
    <t>Душевой гарнитур CARI (держатель лейки) 1 режим шланг 150 металл</t>
  </si>
  <si>
    <t>Смеситель для ванны CARI однорычажный</t>
  </si>
  <si>
    <t>Смеситель для душа CARI однорычажный</t>
  </si>
  <si>
    <t>Смеситель для душа CARI однорычажный душ. лейка</t>
  </si>
  <si>
    <t>Смеситель для душа CARI однорычажный излив 30см</t>
  </si>
  <si>
    <t>Смеситель для раковины CARI однорычажный</t>
  </si>
  <si>
    <t>Душевая система NENO 5 режимов шланг 150 PVC</t>
  </si>
  <si>
    <t>Душевой гарнитур NENO (стойка) 3 режима шланг 200 PVC черный</t>
  </si>
  <si>
    <t>Душевой гарнитур NENO (стойка) 5 режимов шланг 200 PVC</t>
  </si>
  <si>
    <t>Душевой гарнитур VIBE (стойка) 3 режима шланг 150 металл</t>
  </si>
  <si>
    <t>Смеситель для душа SMART однорычажный</t>
  </si>
  <si>
    <t>Смеситель для ванны SMART однорычажный</t>
  </si>
  <si>
    <t>Смеситель для раковины SMART однорычажный</t>
  </si>
  <si>
    <t>Раковина на столешницу MODUO 40 RING 0 отв.</t>
  </si>
  <si>
    <t>НГ промо</t>
  </si>
  <si>
    <t>переход из Осеннего ценопада</t>
  </si>
  <si>
    <t>комментарий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</si>
</sst>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₽_-;\-* #,##0.00\ _₽_-;_-* &quot;-&quot;??\ _₽_-;_-@_-"/>
    <numFmt numFmtId="164" formatCode="_-* #,##0.00_-;\-* #,##0.00_-;_-* &quot;-&quot;??_-;_-@_-"/>
    <numFmt numFmtId="165" formatCode="_-* #,##0.00\ [$€]_-;\-* #,##0.00\ [$€]_-;_-* &quot;-&quot;??\ [$€]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color theme="1"/>
      <name val="Calibri"/>
      <family val="2"/>
      <charset val="238"/>
    </font>
    <font>
      <sz val="10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rgb="FFFF0000"/>
      <name val="Arial"/>
      <family val="2"/>
      <charset val="204"/>
    </font>
    <font>
      <i/>
      <sz val="8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165" fontId="3" fillId="0" borderId="0"/>
  </cellStyleXfs>
  <cellXfs count="34">
    <xf numFmtId="0" fontId="0" fillId="0" borderId="0" xfId="0"/>
    <xf numFmtId="9" fontId="2" fillId="0" borderId="0" xfId="2" applyFont="1" applyBorder="1" applyAlignment="1">
      <alignment horizontal="right"/>
    </xf>
    <xf numFmtId="164" fontId="0" fillId="0" borderId="0" xfId="1" applyFont="1" applyBorder="1"/>
    <xf numFmtId="0" fontId="7" fillId="2" borderId="0" xfId="0" applyFont="1" applyFill="1" applyAlignment="1">
      <alignment horizontal="center" vertical="center" wrapText="1"/>
    </xf>
    <xf numFmtId="164" fontId="7" fillId="2" borderId="0" xfId="1" applyFont="1" applyFill="1" applyBorder="1" applyAlignment="1">
      <alignment horizontal="center" vertical="center" wrapText="1"/>
    </xf>
    <xf numFmtId="164" fontId="0" fillId="0" borderId="0" xfId="1" applyFont="1" applyFill="1" applyBorder="1"/>
    <xf numFmtId="164" fontId="7" fillId="0" borderId="0" xfId="1" applyFont="1" applyFill="1" applyBorder="1"/>
    <xf numFmtId="164" fontId="8" fillId="0" borderId="0" xfId="1" applyFont="1" applyFill="1" applyBorder="1"/>
    <xf numFmtId="9" fontId="8" fillId="0" borderId="0" xfId="2" applyFont="1" applyFill="1" applyBorder="1"/>
    <xf numFmtId="0" fontId="8" fillId="0" borderId="0" xfId="0" applyFont="1"/>
    <xf numFmtId="164" fontId="8" fillId="0" borderId="0" xfId="1" applyFont="1" applyFill="1" applyBorder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4" borderId="0" xfId="1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5" fillId="0" borderId="0" xfId="4" applyFont="1" applyAlignment="1">
      <alignment vertical="center"/>
    </xf>
    <xf numFmtId="0" fontId="0" fillId="0" borderId="0" xfId="0" applyAlignment="1">
      <alignment horizontal="right"/>
    </xf>
    <xf numFmtId="164" fontId="6" fillId="5" borderId="0" xfId="1" applyFont="1" applyFill="1" applyBorder="1"/>
    <xf numFmtId="0" fontId="5" fillId="5" borderId="0" xfId="4" applyFont="1" applyFill="1" applyAlignment="1">
      <alignment vertical="center"/>
    </xf>
    <xf numFmtId="2" fontId="5" fillId="5" borderId="0" xfId="4" applyNumberFormat="1" applyFont="1" applyFill="1" applyAlignment="1">
      <alignment vertical="center"/>
    </xf>
    <xf numFmtId="9" fontId="2" fillId="0" borderId="0" xfId="2" applyFont="1" applyBorder="1" applyAlignment="1">
      <alignment horizontal="left"/>
    </xf>
    <xf numFmtId="9" fontId="2" fillId="0" borderId="0" xfId="2" applyFont="1" applyBorder="1" applyAlignment="1"/>
    <xf numFmtId="43" fontId="0" fillId="0" borderId="0" xfId="0" applyNumberFormat="1"/>
    <xf numFmtId="0" fontId="8" fillId="6" borderId="0" xfId="0" applyFont="1" applyFill="1"/>
    <xf numFmtId="9" fontId="8" fillId="6" borderId="0" xfId="2" applyFont="1" applyFill="1" applyBorder="1"/>
    <xf numFmtId="164" fontId="8" fillId="6" borderId="0" xfId="1" applyFont="1" applyFill="1" applyBorder="1"/>
    <xf numFmtId="164" fontId="8" fillId="6" borderId="0" xfId="1" applyFont="1" applyFill="1" applyBorder="1" applyAlignment="1">
      <alignment horizontal="right"/>
    </xf>
    <xf numFmtId="164" fontId="7" fillId="7" borderId="0" xfId="1" applyFont="1" applyFill="1" applyBorder="1" applyAlignment="1">
      <alignment horizontal="center" vertical="center" wrapText="1"/>
    </xf>
    <xf numFmtId="0" fontId="5" fillId="5" borderId="0" xfId="4" applyFont="1" applyFill="1" applyAlignment="1">
      <alignment horizontal="left" vertical="top"/>
    </xf>
    <xf numFmtId="10" fontId="9" fillId="5" borderId="0" xfId="5" applyNumberFormat="1" applyFont="1" applyFill="1" applyAlignment="1">
      <alignment horizontal="center" vertical="center"/>
    </xf>
    <xf numFmtId="10" fontId="9" fillId="5" borderId="0" xfId="4" applyNumberFormat="1" applyFont="1" applyFill="1" applyAlignment="1">
      <alignment horizontal="center" vertical="center"/>
    </xf>
    <xf numFmtId="0" fontId="10" fillId="0" borderId="0" xfId="0" applyFont="1"/>
    <xf numFmtId="9" fontId="11" fillId="6" borderId="0" xfId="2" applyFont="1" applyFill="1" applyBorder="1"/>
    <xf numFmtId="164" fontId="5" fillId="5" borderId="0" xfId="1" applyFont="1" applyFill="1" applyAlignment="1">
      <alignment vertical="center"/>
    </xf>
  </cellXfs>
  <cellStyles count="6">
    <cellStyle name="Normalny 2 2 2 3" xfId="4" xr:uid="{6AA5132C-263E-49C9-916A-15AF046C6B87}"/>
    <cellStyle name="Normalny 2 8" xfId="5" xr:uid="{4F1A0E07-15F0-441D-8A1E-CCA0746330A9}"/>
    <cellStyle name="Procentowy 2 5" xfId="3" xr:uid="{19F45971-1857-4C6E-890D-4E96AB5391CD}"/>
    <cellStyle name="Обычный" xfId="0" builtinId="0"/>
    <cellStyle name="Процентный" xfId="2" builtinId="5"/>
    <cellStyle name="Финансовый" xfId="1" builtinId="3"/>
  </cellStyles>
  <dxfs count="13"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871B0-E46B-443E-884D-9D39062CB376}">
  <dimension ref="A1:O61"/>
  <sheetViews>
    <sheetView showGridLines="0" zoomScale="85" zoomScaleNormal="85" workbookViewId="0">
      <selection activeCell="P12" sqref="P12"/>
    </sheetView>
  </sheetViews>
  <sheetFormatPr defaultRowHeight="15" outlineLevelCol="1" x14ac:dyDescent="0.25"/>
  <cols>
    <col min="1" max="1" width="11.140625" customWidth="1"/>
    <col min="2" max="2" width="39.140625" customWidth="1"/>
    <col min="3" max="3" width="5.85546875" customWidth="1"/>
    <col min="4" max="4" width="11" style="2" customWidth="1"/>
    <col min="5" max="5" width="10.42578125" style="2" customWidth="1" outlineLevel="1"/>
    <col min="6" max="6" width="8.85546875" customWidth="1" outlineLevel="1"/>
    <col min="7" max="7" width="10.7109375" style="2" customWidth="1" outlineLevel="1"/>
    <col min="8" max="8" width="9.42578125" style="2" customWidth="1" outlineLevel="1"/>
    <col min="9" max="9" width="5.5703125" customWidth="1"/>
    <col min="10" max="10" width="11" customWidth="1"/>
    <col min="11" max="11" width="9" customWidth="1" outlineLevel="1"/>
    <col min="12" max="12" width="7.28515625" customWidth="1" outlineLevel="1"/>
    <col min="13" max="14" width="8.85546875" customWidth="1" outlineLevel="1"/>
    <col min="15" max="15" width="20.85546875" bestFit="1" customWidth="1"/>
  </cols>
  <sheetData>
    <row r="1" spans="1:15" x14ac:dyDescent="0.25">
      <c r="A1" s="23" t="s">
        <v>131</v>
      </c>
      <c r="B1" s="26" t="s">
        <v>123</v>
      </c>
      <c r="C1" s="32">
        <v>0.31</v>
      </c>
      <c r="D1" s="25" t="s">
        <v>124</v>
      </c>
      <c r="E1"/>
      <c r="F1" s="9"/>
      <c r="G1" s="8"/>
      <c r="H1" s="7"/>
      <c r="J1" s="1"/>
    </row>
    <row r="2" spans="1:15" x14ac:dyDescent="0.25">
      <c r="B2" s="10"/>
      <c r="C2" s="10"/>
      <c r="D2" s="8"/>
      <c r="E2" s="7"/>
      <c r="F2" s="9"/>
      <c r="G2" s="8"/>
      <c r="H2" s="7"/>
      <c r="J2" s="1"/>
    </row>
    <row r="3" spans="1:15" x14ac:dyDescent="0.25">
      <c r="D3" s="20" t="s">
        <v>125</v>
      </c>
      <c r="E3" s="5"/>
      <c r="G3" s="6"/>
      <c r="I3" s="16"/>
      <c r="J3" s="21" t="s">
        <v>130</v>
      </c>
    </row>
    <row r="4" spans="1:15" ht="24" x14ac:dyDescent="0.25">
      <c r="A4" s="12" t="s">
        <v>0</v>
      </c>
      <c r="B4" s="12" t="s">
        <v>1</v>
      </c>
      <c r="C4" s="11"/>
      <c r="D4" s="13" t="s">
        <v>126</v>
      </c>
      <c r="E4" s="14" t="s">
        <v>129</v>
      </c>
      <c r="F4" s="14" t="s">
        <v>2</v>
      </c>
      <c r="G4" s="13" t="s">
        <v>127</v>
      </c>
      <c r="H4" s="13" t="s">
        <v>128</v>
      </c>
      <c r="J4" s="4" t="s">
        <v>126</v>
      </c>
      <c r="K4" s="4" t="s">
        <v>129</v>
      </c>
      <c r="L4" s="3" t="s">
        <v>2</v>
      </c>
      <c r="M4" s="4" t="s">
        <v>127</v>
      </c>
      <c r="N4" s="4" t="s">
        <v>128</v>
      </c>
      <c r="O4" s="4" t="s">
        <v>304</v>
      </c>
    </row>
    <row r="5" spans="1:15" x14ac:dyDescent="0.25">
      <c r="A5" s="28">
        <v>63106</v>
      </c>
      <c r="B5" s="18" t="s">
        <v>244</v>
      </c>
      <c r="C5" s="15"/>
      <c r="D5" s="17">
        <f>J5*1.2</f>
        <v>16989.995999999999</v>
      </c>
      <c r="E5" s="17">
        <f>ROUND(D5-(D5*F5),-1)</f>
        <v>13590</v>
      </c>
      <c r="F5" s="29">
        <v>0.2</v>
      </c>
      <c r="G5" s="17">
        <f t="shared" ref="G5:G36" si="0">D5*(1-$C$1)</f>
        <v>11723.097239999999</v>
      </c>
      <c r="H5" s="17">
        <f t="shared" ref="H5:H36" si="1">E5*(1-$C$1)</f>
        <v>9377.0999999999985</v>
      </c>
      <c r="I5" s="22"/>
      <c r="J5" s="33">
        <v>14158.33</v>
      </c>
      <c r="K5" s="17">
        <f>J5-(J5*L5)</f>
        <v>11326.664000000001</v>
      </c>
      <c r="L5" s="29">
        <f t="shared" ref="L5:L36" si="2">F5</f>
        <v>0.2</v>
      </c>
      <c r="M5" s="17">
        <f>J5*(1-$C$1)</f>
        <v>9769.2476999999999</v>
      </c>
      <c r="N5" s="17">
        <f>K5*(1-$C$1)</f>
        <v>7815.3981599999997</v>
      </c>
      <c r="O5" s="31" t="s">
        <v>303</v>
      </c>
    </row>
    <row r="6" spans="1:15" x14ac:dyDescent="0.25">
      <c r="A6" s="28">
        <v>63053</v>
      </c>
      <c r="B6" s="18" t="s">
        <v>245</v>
      </c>
      <c r="C6" s="15"/>
      <c r="D6" s="17">
        <f t="shared" ref="D6:D59" si="3">J6*1.2</f>
        <v>8990.003999999999</v>
      </c>
      <c r="E6" s="17">
        <f t="shared" ref="E6:E59" si="4">ROUND(D6-(D6*F6),-1)</f>
        <v>7190</v>
      </c>
      <c r="F6" s="29">
        <v>0.2</v>
      </c>
      <c r="G6" s="17">
        <f t="shared" si="0"/>
        <v>6203.1027599999989</v>
      </c>
      <c r="H6" s="17">
        <f t="shared" si="1"/>
        <v>4961.0999999999995</v>
      </c>
      <c r="I6" s="22"/>
      <c r="J6" s="33">
        <v>7491.67</v>
      </c>
      <c r="K6" s="17">
        <f t="shared" ref="K6:K59" si="5">J6-(J6*L6)</f>
        <v>5993.3360000000002</v>
      </c>
      <c r="L6" s="29">
        <f t="shared" si="2"/>
        <v>0.2</v>
      </c>
      <c r="M6" s="17">
        <f t="shared" ref="M6:N21" si="6">J6*(1-$C$1)</f>
        <v>5169.2523000000001</v>
      </c>
      <c r="N6" s="17">
        <f t="shared" si="6"/>
        <v>4135.4018399999995</v>
      </c>
      <c r="O6" s="31" t="s">
        <v>303</v>
      </c>
    </row>
    <row r="7" spans="1:15" x14ac:dyDescent="0.25">
      <c r="A7" s="28">
        <v>63051</v>
      </c>
      <c r="B7" s="18" t="s">
        <v>246</v>
      </c>
      <c r="C7" s="15"/>
      <c r="D7" s="17">
        <f t="shared" si="3"/>
        <v>12990</v>
      </c>
      <c r="E7" s="17">
        <f t="shared" si="4"/>
        <v>10390</v>
      </c>
      <c r="F7" s="29">
        <v>0.2</v>
      </c>
      <c r="G7" s="17">
        <f t="shared" si="0"/>
        <v>8963.0999999999985</v>
      </c>
      <c r="H7" s="17">
        <f t="shared" si="1"/>
        <v>7169.0999999999995</v>
      </c>
      <c r="I7" s="22"/>
      <c r="J7" s="33">
        <v>10825</v>
      </c>
      <c r="K7" s="17">
        <f t="shared" si="5"/>
        <v>8660</v>
      </c>
      <c r="L7" s="29">
        <f t="shared" si="2"/>
        <v>0.2</v>
      </c>
      <c r="M7" s="17">
        <f t="shared" si="6"/>
        <v>7469.2499999999991</v>
      </c>
      <c r="N7" s="17">
        <f t="shared" si="6"/>
        <v>5975.4</v>
      </c>
      <c r="O7" s="31" t="s">
        <v>303</v>
      </c>
    </row>
    <row r="8" spans="1:15" x14ac:dyDescent="0.25">
      <c r="A8" s="28">
        <v>63052</v>
      </c>
      <c r="B8" s="18" t="s">
        <v>247</v>
      </c>
      <c r="C8" s="15"/>
      <c r="D8" s="17">
        <f t="shared" si="3"/>
        <v>9990</v>
      </c>
      <c r="E8" s="17">
        <f t="shared" si="4"/>
        <v>7990</v>
      </c>
      <c r="F8" s="29">
        <v>0.2</v>
      </c>
      <c r="G8" s="17">
        <f t="shared" si="0"/>
        <v>6893.0999999999995</v>
      </c>
      <c r="H8" s="17">
        <f t="shared" si="1"/>
        <v>5513.0999999999995</v>
      </c>
      <c r="I8" s="22"/>
      <c r="J8" s="33">
        <v>8325</v>
      </c>
      <c r="K8" s="17">
        <f t="shared" si="5"/>
        <v>6660</v>
      </c>
      <c r="L8" s="29">
        <f t="shared" si="2"/>
        <v>0.2</v>
      </c>
      <c r="M8" s="17">
        <f t="shared" si="6"/>
        <v>5744.25</v>
      </c>
      <c r="N8" s="17">
        <f t="shared" si="6"/>
        <v>4595.3999999999996</v>
      </c>
      <c r="O8" s="31" t="s">
        <v>303</v>
      </c>
    </row>
    <row r="9" spans="1:15" x14ac:dyDescent="0.25">
      <c r="A9" s="28">
        <v>63050</v>
      </c>
      <c r="B9" s="18" t="s">
        <v>248</v>
      </c>
      <c r="C9" s="15"/>
      <c r="D9" s="17">
        <f t="shared" si="3"/>
        <v>10989.995999999999</v>
      </c>
      <c r="E9" s="17">
        <f t="shared" si="4"/>
        <v>8790</v>
      </c>
      <c r="F9" s="29">
        <v>0.2</v>
      </c>
      <c r="G9" s="17">
        <f t="shared" si="0"/>
        <v>7583.0972399999991</v>
      </c>
      <c r="H9" s="17">
        <f t="shared" si="1"/>
        <v>6065.0999999999995</v>
      </c>
      <c r="I9" s="22"/>
      <c r="J9" s="33">
        <v>9158.33</v>
      </c>
      <c r="K9" s="17">
        <f t="shared" si="5"/>
        <v>7326.6639999999998</v>
      </c>
      <c r="L9" s="29">
        <f t="shared" si="2"/>
        <v>0.2</v>
      </c>
      <c r="M9" s="17">
        <f t="shared" si="6"/>
        <v>6319.2476999999999</v>
      </c>
      <c r="N9" s="17">
        <f t="shared" si="6"/>
        <v>5055.3981599999997</v>
      </c>
      <c r="O9" s="31" t="s">
        <v>303</v>
      </c>
    </row>
    <row r="10" spans="1:15" x14ac:dyDescent="0.25">
      <c r="A10" s="28">
        <v>63054</v>
      </c>
      <c r="B10" s="18" t="s">
        <v>249</v>
      </c>
      <c r="C10" s="15"/>
      <c r="D10" s="17">
        <f t="shared" si="3"/>
        <v>14990.003999999999</v>
      </c>
      <c r="E10" s="17">
        <f t="shared" si="4"/>
        <v>11990</v>
      </c>
      <c r="F10" s="29">
        <v>0.2</v>
      </c>
      <c r="G10" s="17">
        <f t="shared" si="0"/>
        <v>10343.102759999998</v>
      </c>
      <c r="H10" s="17">
        <f t="shared" si="1"/>
        <v>8273.0999999999985</v>
      </c>
      <c r="I10" s="22"/>
      <c r="J10" s="33">
        <v>12491.67</v>
      </c>
      <c r="K10" s="17">
        <f t="shared" si="5"/>
        <v>9993.3359999999993</v>
      </c>
      <c r="L10" s="29">
        <f t="shared" si="2"/>
        <v>0.2</v>
      </c>
      <c r="M10" s="17">
        <f t="shared" si="6"/>
        <v>8619.2523000000001</v>
      </c>
      <c r="N10" s="17">
        <f t="shared" si="6"/>
        <v>6895.4018399999986</v>
      </c>
      <c r="O10" s="31" t="s">
        <v>303</v>
      </c>
    </row>
    <row r="11" spans="1:15" x14ac:dyDescent="0.25">
      <c r="A11" s="28">
        <v>63058</v>
      </c>
      <c r="B11" s="18" t="s">
        <v>250</v>
      </c>
      <c r="C11" s="15"/>
      <c r="D11" s="17">
        <f t="shared" si="3"/>
        <v>7989.9959999999992</v>
      </c>
      <c r="E11" s="17">
        <f t="shared" si="4"/>
        <v>6390</v>
      </c>
      <c r="F11" s="29">
        <v>0.2</v>
      </c>
      <c r="G11" s="17">
        <f t="shared" si="0"/>
        <v>5513.0972399999991</v>
      </c>
      <c r="H11" s="17">
        <f t="shared" si="1"/>
        <v>4409.0999999999995</v>
      </c>
      <c r="I11" s="22"/>
      <c r="J11" s="33">
        <v>6658.33</v>
      </c>
      <c r="K11" s="17">
        <f t="shared" si="5"/>
        <v>5326.6639999999998</v>
      </c>
      <c r="L11" s="29">
        <f t="shared" si="2"/>
        <v>0.2</v>
      </c>
      <c r="M11" s="17">
        <f t="shared" si="6"/>
        <v>4594.2476999999999</v>
      </c>
      <c r="N11" s="17">
        <f t="shared" si="6"/>
        <v>3675.3981599999997</v>
      </c>
      <c r="O11" s="31" t="s">
        <v>303</v>
      </c>
    </row>
    <row r="12" spans="1:15" x14ac:dyDescent="0.25">
      <c r="A12" s="28">
        <v>63056</v>
      </c>
      <c r="B12" s="18" t="s">
        <v>251</v>
      </c>
      <c r="C12" s="15"/>
      <c r="D12" s="17">
        <f t="shared" si="3"/>
        <v>12590.003999999999</v>
      </c>
      <c r="E12" s="17">
        <f t="shared" si="4"/>
        <v>10070</v>
      </c>
      <c r="F12" s="29">
        <v>0.2</v>
      </c>
      <c r="G12" s="17">
        <f t="shared" si="0"/>
        <v>8687.1027599999979</v>
      </c>
      <c r="H12" s="17">
        <f t="shared" si="1"/>
        <v>6948.2999999999993</v>
      </c>
      <c r="I12" s="22"/>
      <c r="J12" s="33">
        <v>10491.67</v>
      </c>
      <c r="K12" s="17">
        <f t="shared" si="5"/>
        <v>8393.3359999999993</v>
      </c>
      <c r="L12" s="29">
        <f t="shared" si="2"/>
        <v>0.2</v>
      </c>
      <c r="M12" s="17">
        <f t="shared" si="6"/>
        <v>7239.2522999999992</v>
      </c>
      <c r="N12" s="17">
        <f t="shared" si="6"/>
        <v>5791.4018399999995</v>
      </c>
      <c r="O12" s="31" t="s">
        <v>303</v>
      </c>
    </row>
    <row r="13" spans="1:15" x14ac:dyDescent="0.25">
      <c r="A13" s="28">
        <v>63057</v>
      </c>
      <c r="B13" s="18" t="s">
        <v>252</v>
      </c>
      <c r="C13" s="15"/>
      <c r="D13" s="17">
        <f t="shared" si="3"/>
        <v>8589.9959999999992</v>
      </c>
      <c r="E13" s="17">
        <f t="shared" si="4"/>
        <v>6870</v>
      </c>
      <c r="F13" s="29">
        <v>0.2</v>
      </c>
      <c r="G13" s="17">
        <f t="shared" si="0"/>
        <v>5927.0972399999991</v>
      </c>
      <c r="H13" s="17">
        <f t="shared" si="1"/>
        <v>4740.2999999999993</v>
      </c>
      <c r="I13" s="22"/>
      <c r="J13" s="33">
        <v>7158.33</v>
      </c>
      <c r="K13" s="17">
        <f t="shared" si="5"/>
        <v>5726.6639999999998</v>
      </c>
      <c r="L13" s="29">
        <f t="shared" si="2"/>
        <v>0.2</v>
      </c>
      <c r="M13" s="17">
        <f t="shared" si="6"/>
        <v>4939.2476999999999</v>
      </c>
      <c r="N13" s="17">
        <f t="shared" si="6"/>
        <v>3951.3981599999997</v>
      </c>
      <c r="O13" s="31" t="s">
        <v>303</v>
      </c>
    </row>
    <row r="14" spans="1:15" x14ac:dyDescent="0.25">
      <c r="A14" s="28">
        <v>63055</v>
      </c>
      <c r="B14" s="18" t="s">
        <v>253</v>
      </c>
      <c r="C14" s="15"/>
      <c r="D14" s="17">
        <f t="shared" si="3"/>
        <v>9990</v>
      </c>
      <c r="E14" s="17">
        <f t="shared" si="4"/>
        <v>7990</v>
      </c>
      <c r="F14" s="29">
        <v>0.2</v>
      </c>
      <c r="G14" s="17">
        <f t="shared" si="0"/>
        <v>6893.0999999999995</v>
      </c>
      <c r="H14" s="17">
        <f t="shared" si="1"/>
        <v>5513.0999999999995</v>
      </c>
      <c r="I14" s="22"/>
      <c r="J14" s="33">
        <v>8325</v>
      </c>
      <c r="K14" s="17">
        <f t="shared" si="5"/>
        <v>6660</v>
      </c>
      <c r="L14" s="29">
        <f t="shared" si="2"/>
        <v>0.2</v>
      </c>
      <c r="M14" s="17">
        <f t="shared" si="6"/>
        <v>5744.25</v>
      </c>
      <c r="N14" s="17">
        <f t="shared" si="6"/>
        <v>4595.3999999999996</v>
      </c>
      <c r="O14" s="31" t="s">
        <v>303</v>
      </c>
    </row>
    <row r="15" spans="1:15" x14ac:dyDescent="0.25">
      <c r="A15" s="28">
        <v>63059</v>
      </c>
      <c r="B15" s="18" t="s">
        <v>254</v>
      </c>
      <c r="C15" s="15"/>
      <c r="D15" s="17">
        <f t="shared" si="3"/>
        <v>14589.995999999999</v>
      </c>
      <c r="E15" s="17">
        <f t="shared" si="4"/>
        <v>11670</v>
      </c>
      <c r="F15" s="29">
        <v>0.2</v>
      </c>
      <c r="G15" s="17">
        <f t="shared" si="0"/>
        <v>10067.097239999999</v>
      </c>
      <c r="H15" s="17">
        <f t="shared" si="1"/>
        <v>8052.2999999999993</v>
      </c>
      <c r="I15" s="22"/>
      <c r="J15" s="33">
        <v>12158.33</v>
      </c>
      <c r="K15" s="17">
        <f t="shared" si="5"/>
        <v>9726.6640000000007</v>
      </c>
      <c r="L15" s="29">
        <f t="shared" si="2"/>
        <v>0.2</v>
      </c>
      <c r="M15" s="17">
        <f t="shared" si="6"/>
        <v>8389.2476999999999</v>
      </c>
      <c r="N15" s="17">
        <f t="shared" si="6"/>
        <v>6711.3981599999997</v>
      </c>
      <c r="O15" s="31" t="s">
        <v>303</v>
      </c>
    </row>
    <row r="16" spans="1:15" x14ac:dyDescent="0.25">
      <c r="A16" s="28">
        <v>63112</v>
      </c>
      <c r="B16" s="18" t="s">
        <v>255</v>
      </c>
      <c r="C16" s="15"/>
      <c r="D16" s="17">
        <f t="shared" si="3"/>
        <v>29990.003999999997</v>
      </c>
      <c r="E16" s="17">
        <f t="shared" si="4"/>
        <v>23990</v>
      </c>
      <c r="F16" s="29">
        <v>0.2</v>
      </c>
      <c r="G16" s="17">
        <f t="shared" si="0"/>
        <v>20693.102759999998</v>
      </c>
      <c r="H16" s="17">
        <f t="shared" si="1"/>
        <v>16553.099999999999</v>
      </c>
      <c r="I16" s="22"/>
      <c r="J16" s="33">
        <v>24991.67</v>
      </c>
      <c r="K16" s="17">
        <f t="shared" si="5"/>
        <v>19993.335999999999</v>
      </c>
      <c r="L16" s="29">
        <f t="shared" si="2"/>
        <v>0.2</v>
      </c>
      <c r="M16" s="17">
        <f t="shared" si="6"/>
        <v>17244.252299999996</v>
      </c>
      <c r="N16" s="17">
        <f t="shared" si="6"/>
        <v>13795.401839999999</v>
      </c>
      <c r="O16" s="31" t="s">
        <v>303</v>
      </c>
    </row>
    <row r="17" spans="1:15" x14ac:dyDescent="0.25">
      <c r="A17" s="28">
        <v>63110</v>
      </c>
      <c r="B17" s="18" t="s">
        <v>256</v>
      </c>
      <c r="C17" s="15"/>
      <c r="D17" s="17">
        <f t="shared" si="3"/>
        <v>7989.9959999999992</v>
      </c>
      <c r="E17" s="17">
        <f t="shared" si="4"/>
        <v>6390</v>
      </c>
      <c r="F17" s="29">
        <v>0.2</v>
      </c>
      <c r="G17" s="17">
        <f t="shared" si="0"/>
        <v>5513.0972399999991</v>
      </c>
      <c r="H17" s="17">
        <f t="shared" si="1"/>
        <v>4409.0999999999995</v>
      </c>
      <c r="I17" s="22"/>
      <c r="J17" s="33">
        <v>6658.33</v>
      </c>
      <c r="K17" s="17">
        <f t="shared" si="5"/>
        <v>5326.6639999999998</v>
      </c>
      <c r="L17" s="29">
        <f t="shared" si="2"/>
        <v>0.2</v>
      </c>
      <c r="M17" s="17">
        <f t="shared" si="6"/>
        <v>4594.2476999999999</v>
      </c>
      <c r="N17" s="17">
        <f t="shared" si="6"/>
        <v>3675.3981599999997</v>
      </c>
      <c r="O17" s="31" t="s">
        <v>303</v>
      </c>
    </row>
    <row r="18" spans="1:15" x14ac:dyDescent="0.25">
      <c r="A18" s="28">
        <v>63108</v>
      </c>
      <c r="B18" s="18" t="s">
        <v>257</v>
      </c>
      <c r="C18" s="15"/>
      <c r="D18" s="17">
        <f t="shared" si="3"/>
        <v>10490.003999999999</v>
      </c>
      <c r="E18" s="17">
        <f t="shared" si="4"/>
        <v>8390</v>
      </c>
      <c r="F18" s="29">
        <v>0.2</v>
      </c>
      <c r="G18" s="17">
        <f t="shared" si="0"/>
        <v>7238.1027599999989</v>
      </c>
      <c r="H18" s="17">
        <f t="shared" si="1"/>
        <v>5789.0999999999995</v>
      </c>
      <c r="I18" s="22"/>
      <c r="J18" s="33">
        <v>8741.67</v>
      </c>
      <c r="K18" s="17">
        <f t="shared" si="5"/>
        <v>6993.3360000000002</v>
      </c>
      <c r="L18" s="29">
        <f t="shared" si="2"/>
        <v>0.2</v>
      </c>
      <c r="M18" s="17">
        <f t="shared" si="6"/>
        <v>6031.7522999999992</v>
      </c>
      <c r="N18" s="17">
        <f t="shared" si="6"/>
        <v>4825.4018399999995</v>
      </c>
      <c r="O18" s="31" t="s">
        <v>303</v>
      </c>
    </row>
    <row r="19" spans="1:15" x14ac:dyDescent="0.25">
      <c r="A19" s="28">
        <v>63109</v>
      </c>
      <c r="B19" s="18" t="s">
        <v>258</v>
      </c>
      <c r="C19" s="15"/>
      <c r="D19" s="17">
        <f t="shared" si="3"/>
        <v>7989.9959999999992</v>
      </c>
      <c r="E19" s="17">
        <f t="shared" si="4"/>
        <v>6390</v>
      </c>
      <c r="F19" s="29">
        <v>0.2</v>
      </c>
      <c r="G19" s="17">
        <f t="shared" si="0"/>
        <v>5513.0972399999991</v>
      </c>
      <c r="H19" s="17">
        <f t="shared" si="1"/>
        <v>4409.0999999999995</v>
      </c>
      <c r="I19" s="22"/>
      <c r="J19" s="33">
        <v>6658.33</v>
      </c>
      <c r="K19" s="17">
        <f t="shared" si="5"/>
        <v>5326.6639999999998</v>
      </c>
      <c r="L19" s="29">
        <f t="shared" si="2"/>
        <v>0.2</v>
      </c>
      <c r="M19" s="17">
        <f t="shared" si="6"/>
        <v>4594.2476999999999</v>
      </c>
      <c r="N19" s="17">
        <f t="shared" si="6"/>
        <v>3675.3981599999997</v>
      </c>
      <c r="O19" s="31" t="s">
        <v>303</v>
      </c>
    </row>
    <row r="20" spans="1:15" x14ac:dyDescent="0.25">
      <c r="A20" s="28">
        <v>63107</v>
      </c>
      <c r="B20" s="18" t="s">
        <v>259</v>
      </c>
      <c r="C20" s="15"/>
      <c r="D20" s="17">
        <f t="shared" si="3"/>
        <v>9990</v>
      </c>
      <c r="E20" s="17">
        <f t="shared" si="4"/>
        <v>7990</v>
      </c>
      <c r="F20" s="29">
        <v>0.2</v>
      </c>
      <c r="G20" s="17">
        <f t="shared" si="0"/>
        <v>6893.0999999999995</v>
      </c>
      <c r="H20" s="17">
        <f t="shared" si="1"/>
        <v>5513.0999999999995</v>
      </c>
      <c r="I20" s="22"/>
      <c r="J20" s="33">
        <v>8325</v>
      </c>
      <c r="K20" s="17">
        <f t="shared" si="5"/>
        <v>6660</v>
      </c>
      <c r="L20" s="29">
        <f t="shared" si="2"/>
        <v>0.2</v>
      </c>
      <c r="M20" s="17">
        <f t="shared" si="6"/>
        <v>5744.25</v>
      </c>
      <c r="N20" s="17">
        <f t="shared" si="6"/>
        <v>4595.3999999999996</v>
      </c>
      <c r="O20" s="31" t="s">
        <v>303</v>
      </c>
    </row>
    <row r="21" spans="1:15" x14ac:dyDescent="0.25">
      <c r="A21" s="28">
        <v>63111</v>
      </c>
      <c r="B21" s="18" t="s">
        <v>260</v>
      </c>
      <c r="C21" s="15"/>
      <c r="D21" s="17">
        <f t="shared" si="3"/>
        <v>12990</v>
      </c>
      <c r="E21" s="17">
        <f t="shared" si="4"/>
        <v>10390</v>
      </c>
      <c r="F21" s="29">
        <v>0.2</v>
      </c>
      <c r="G21" s="17">
        <f t="shared" si="0"/>
        <v>8963.0999999999985</v>
      </c>
      <c r="H21" s="17">
        <f t="shared" si="1"/>
        <v>7169.0999999999995</v>
      </c>
      <c r="I21" s="22"/>
      <c r="J21" s="33">
        <v>10825</v>
      </c>
      <c r="K21" s="17">
        <f t="shared" si="5"/>
        <v>8660</v>
      </c>
      <c r="L21" s="29">
        <f t="shared" si="2"/>
        <v>0.2</v>
      </c>
      <c r="M21" s="17">
        <f t="shared" si="6"/>
        <v>7469.2499999999991</v>
      </c>
      <c r="N21" s="17">
        <f t="shared" si="6"/>
        <v>5975.4</v>
      </c>
      <c r="O21" s="31" t="s">
        <v>303</v>
      </c>
    </row>
    <row r="22" spans="1:15" x14ac:dyDescent="0.25">
      <c r="A22" s="28">
        <v>63040</v>
      </c>
      <c r="B22" s="18" t="s">
        <v>261</v>
      </c>
      <c r="C22" s="15"/>
      <c r="D22" s="17">
        <f t="shared" si="3"/>
        <v>10490.003999999999</v>
      </c>
      <c r="E22" s="17">
        <f t="shared" si="4"/>
        <v>8390</v>
      </c>
      <c r="F22" s="29">
        <v>0.2</v>
      </c>
      <c r="G22" s="17">
        <f t="shared" si="0"/>
        <v>7238.1027599999989</v>
      </c>
      <c r="H22" s="17">
        <f t="shared" si="1"/>
        <v>5789.0999999999995</v>
      </c>
      <c r="I22" s="22"/>
      <c r="J22" s="33">
        <v>8741.67</v>
      </c>
      <c r="K22" s="17">
        <f t="shared" si="5"/>
        <v>6993.3360000000002</v>
      </c>
      <c r="L22" s="29">
        <f t="shared" si="2"/>
        <v>0.2</v>
      </c>
      <c r="M22" s="17">
        <f t="shared" ref="M22:N59" si="7">J22*(1-$C$1)</f>
        <v>6031.7522999999992</v>
      </c>
      <c r="N22" s="17">
        <f t="shared" si="7"/>
        <v>4825.4018399999995</v>
      </c>
      <c r="O22" s="31" t="s">
        <v>303</v>
      </c>
    </row>
    <row r="23" spans="1:15" x14ac:dyDescent="0.25">
      <c r="A23" s="28">
        <v>63041</v>
      </c>
      <c r="B23" s="18" t="s">
        <v>262</v>
      </c>
      <c r="C23" s="15"/>
      <c r="D23" s="17">
        <f t="shared" si="3"/>
        <v>7190.0039999999999</v>
      </c>
      <c r="E23" s="17">
        <f t="shared" si="4"/>
        <v>5750</v>
      </c>
      <c r="F23" s="29">
        <v>0.2</v>
      </c>
      <c r="G23" s="17">
        <f t="shared" si="0"/>
        <v>4961.1027599999998</v>
      </c>
      <c r="H23" s="17">
        <f t="shared" si="1"/>
        <v>3967.4999999999995</v>
      </c>
      <c r="I23" s="22"/>
      <c r="J23" s="33">
        <v>5991.67</v>
      </c>
      <c r="K23" s="17">
        <f t="shared" si="5"/>
        <v>4793.3360000000002</v>
      </c>
      <c r="L23" s="29">
        <f t="shared" si="2"/>
        <v>0.2</v>
      </c>
      <c r="M23" s="17">
        <f t="shared" si="7"/>
        <v>4134.2523000000001</v>
      </c>
      <c r="N23" s="17">
        <f t="shared" si="7"/>
        <v>3307.40184</v>
      </c>
      <c r="O23" s="31" t="s">
        <v>303</v>
      </c>
    </row>
    <row r="24" spans="1:15" x14ac:dyDescent="0.25">
      <c r="A24" s="28">
        <v>63043</v>
      </c>
      <c r="B24" s="18" t="s">
        <v>263</v>
      </c>
      <c r="C24" s="15"/>
      <c r="D24" s="17">
        <f t="shared" si="3"/>
        <v>12590.003999999999</v>
      </c>
      <c r="E24" s="17">
        <f t="shared" si="4"/>
        <v>10070</v>
      </c>
      <c r="F24" s="29">
        <v>0.2</v>
      </c>
      <c r="G24" s="17">
        <f t="shared" si="0"/>
        <v>8687.1027599999979</v>
      </c>
      <c r="H24" s="17">
        <f t="shared" si="1"/>
        <v>6948.2999999999993</v>
      </c>
      <c r="I24" s="22"/>
      <c r="J24" s="33">
        <v>10491.67</v>
      </c>
      <c r="K24" s="17">
        <f t="shared" si="5"/>
        <v>8393.3359999999993</v>
      </c>
      <c r="L24" s="29">
        <f t="shared" si="2"/>
        <v>0.2</v>
      </c>
      <c r="M24" s="17">
        <f t="shared" si="7"/>
        <v>7239.2522999999992</v>
      </c>
      <c r="N24" s="17">
        <f t="shared" si="7"/>
        <v>5791.4018399999995</v>
      </c>
      <c r="O24" s="31" t="s">
        <v>303</v>
      </c>
    </row>
    <row r="25" spans="1:15" x14ac:dyDescent="0.25">
      <c r="A25" s="28">
        <v>63045</v>
      </c>
      <c r="B25" s="18" t="s">
        <v>264</v>
      </c>
      <c r="C25" s="15"/>
      <c r="D25" s="17">
        <f t="shared" si="3"/>
        <v>10989.995999999999</v>
      </c>
      <c r="E25" s="17">
        <f t="shared" si="4"/>
        <v>8790</v>
      </c>
      <c r="F25" s="29">
        <v>0.2</v>
      </c>
      <c r="G25" s="17">
        <f t="shared" si="0"/>
        <v>7583.0972399999991</v>
      </c>
      <c r="H25" s="17">
        <f t="shared" si="1"/>
        <v>6065.0999999999995</v>
      </c>
      <c r="I25" s="22"/>
      <c r="J25" s="33">
        <v>9158.33</v>
      </c>
      <c r="K25" s="17">
        <f t="shared" si="5"/>
        <v>7326.6639999999998</v>
      </c>
      <c r="L25" s="29">
        <f t="shared" si="2"/>
        <v>0.2</v>
      </c>
      <c r="M25" s="17">
        <f t="shared" si="7"/>
        <v>6319.2476999999999</v>
      </c>
      <c r="N25" s="17">
        <f t="shared" si="7"/>
        <v>5055.3981599999997</v>
      </c>
      <c r="O25" s="31" t="s">
        <v>303</v>
      </c>
    </row>
    <row r="26" spans="1:15" x14ac:dyDescent="0.25">
      <c r="A26" s="28">
        <v>63046</v>
      </c>
      <c r="B26" s="18" t="s">
        <v>265</v>
      </c>
      <c r="C26" s="15"/>
      <c r="D26" s="17">
        <f t="shared" si="3"/>
        <v>7989.9959999999992</v>
      </c>
      <c r="E26" s="17">
        <f t="shared" si="4"/>
        <v>6390</v>
      </c>
      <c r="F26" s="29">
        <v>0.2</v>
      </c>
      <c r="G26" s="17">
        <f t="shared" si="0"/>
        <v>5513.0972399999991</v>
      </c>
      <c r="H26" s="17">
        <f t="shared" si="1"/>
        <v>4409.0999999999995</v>
      </c>
      <c r="I26" s="22"/>
      <c r="J26" s="33">
        <v>6658.33</v>
      </c>
      <c r="K26" s="17">
        <f t="shared" si="5"/>
        <v>5326.6639999999998</v>
      </c>
      <c r="L26" s="29">
        <f t="shared" si="2"/>
        <v>0.2</v>
      </c>
      <c r="M26" s="17">
        <f t="shared" si="7"/>
        <v>4594.2476999999999</v>
      </c>
      <c r="N26" s="17">
        <f t="shared" si="7"/>
        <v>3675.3981599999997</v>
      </c>
      <c r="O26" s="31" t="s">
        <v>303</v>
      </c>
    </row>
    <row r="27" spans="1:15" x14ac:dyDescent="0.25">
      <c r="A27" s="28">
        <v>63044</v>
      </c>
      <c r="B27" s="18" t="s">
        <v>266</v>
      </c>
      <c r="C27" s="15"/>
      <c r="D27" s="17">
        <f t="shared" si="3"/>
        <v>6990</v>
      </c>
      <c r="E27" s="17">
        <f t="shared" si="4"/>
        <v>5590</v>
      </c>
      <c r="F27" s="29">
        <v>0.2</v>
      </c>
      <c r="G27" s="17">
        <f t="shared" si="0"/>
        <v>4823.0999999999995</v>
      </c>
      <c r="H27" s="17">
        <f t="shared" si="1"/>
        <v>3857.1</v>
      </c>
      <c r="I27" s="22"/>
      <c r="J27" s="33">
        <v>5825</v>
      </c>
      <c r="K27" s="17">
        <f t="shared" si="5"/>
        <v>4660</v>
      </c>
      <c r="L27" s="29">
        <f t="shared" si="2"/>
        <v>0.2</v>
      </c>
      <c r="M27" s="17">
        <f t="shared" si="7"/>
        <v>4019.2499999999995</v>
      </c>
      <c r="N27" s="17">
        <f t="shared" si="7"/>
        <v>3215.3999999999996</v>
      </c>
      <c r="O27" s="31" t="s">
        <v>303</v>
      </c>
    </row>
    <row r="28" spans="1:15" x14ac:dyDescent="0.25">
      <c r="A28" s="28">
        <v>63064</v>
      </c>
      <c r="B28" s="18" t="s">
        <v>267</v>
      </c>
      <c r="C28" s="15"/>
      <c r="D28" s="17">
        <f t="shared" si="3"/>
        <v>8289.9959999999992</v>
      </c>
      <c r="E28" s="17">
        <f t="shared" si="4"/>
        <v>6630</v>
      </c>
      <c r="F28" s="29">
        <v>0.2</v>
      </c>
      <c r="G28" s="17">
        <f t="shared" si="0"/>
        <v>5720.0972399999991</v>
      </c>
      <c r="H28" s="17">
        <f t="shared" si="1"/>
        <v>4574.7</v>
      </c>
      <c r="I28" s="22"/>
      <c r="J28" s="33">
        <v>6908.33</v>
      </c>
      <c r="K28" s="17">
        <f t="shared" si="5"/>
        <v>5526.6639999999998</v>
      </c>
      <c r="L28" s="29">
        <f t="shared" si="2"/>
        <v>0.2</v>
      </c>
      <c r="M28" s="17">
        <f t="shared" si="7"/>
        <v>4766.7476999999999</v>
      </c>
      <c r="N28" s="17">
        <f t="shared" si="7"/>
        <v>3813.3981599999997</v>
      </c>
      <c r="O28" s="31" t="s">
        <v>303</v>
      </c>
    </row>
    <row r="29" spans="1:15" x14ac:dyDescent="0.25">
      <c r="A29" s="28">
        <v>63065</v>
      </c>
      <c r="B29" s="18" t="s">
        <v>268</v>
      </c>
      <c r="C29" s="15"/>
      <c r="D29" s="17">
        <f t="shared" si="3"/>
        <v>6489.9960000000001</v>
      </c>
      <c r="E29" s="17">
        <f t="shared" si="4"/>
        <v>5190</v>
      </c>
      <c r="F29" s="29">
        <v>0.2</v>
      </c>
      <c r="G29" s="17">
        <f t="shared" si="0"/>
        <v>4478.0972400000001</v>
      </c>
      <c r="H29" s="17">
        <f t="shared" si="1"/>
        <v>3581.1</v>
      </c>
      <c r="I29" s="22"/>
      <c r="J29" s="33">
        <v>5408.33</v>
      </c>
      <c r="K29" s="17">
        <f t="shared" si="5"/>
        <v>4326.6639999999998</v>
      </c>
      <c r="L29" s="29">
        <f t="shared" si="2"/>
        <v>0.2</v>
      </c>
      <c r="M29" s="17">
        <f t="shared" si="7"/>
        <v>3731.7476999999994</v>
      </c>
      <c r="N29" s="17">
        <f t="shared" si="7"/>
        <v>2985.3981599999997</v>
      </c>
      <c r="O29" s="31" t="s">
        <v>303</v>
      </c>
    </row>
    <row r="30" spans="1:15" x14ac:dyDescent="0.25">
      <c r="A30" s="28">
        <v>63063</v>
      </c>
      <c r="B30" s="18" t="s">
        <v>269</v>
      </c>
      <c r="C30" s="15"/>
      <c r="D30" s="17">
        <f t="shared" si="3"/>
        <v>6990</v>
      </c>
      <c r="E30" s="17">
        <f t="shared" si="4"/>
        <v>5590</v>
      </c>
      <c r="F30" s="29">
        <v>0.2</v>
      </c>
      <c r="G30" s="17">
        <f t="shared" si="0"/>
        <v>4823.0999999999995</v>
      </c>
      <c r="H30" s="17">
        <f t="shared" si="1"/>
        <v>3857.1</v>
      </c>
      <c r="I30" s="22"/>
      <c r="J30" s="33">
        <v>5825</v>
      </c>
      <c r="K30" s="17">
        <f t="shared" si="5"/>
        <v>4660</v>
      </c>
      <c r="L30" s="29">
        <f t="shared" si="2"/>
        <v>0.2</v>
      </c>
      <c r="M30" s="17">
        <f t="shared" si="7"/>
        <v>4019.2499999999995</v>
      </c>
      <c r="N30" s="17">
        <f t="shared" si="7"/>
        <v>3215.3999999999996</v>
      </c>
      <c r="O30" s="31" t="s">
        <v>303</v>
      </c>
    </row>
    <row r="31" spans="1:15" x14ac:dyDescent="0.25">
      <c r="A31" s="28">
        <v>63066</v>
      </c>
      <c r="B31" s="18" t="s">
        <v>270</v>
      </c>
      <c r="C31" s="15"/>
      <c r="D31" s="17">
        <f t="shared" si="3"/>
        <v>23990.003999999997</v>
      </c>
      <c r="E31" s="17">
        <f t="shared" si="4"/>
        <v>19190</v>
      </c>
      <c r="F31" s="29">
        <v>0.2</v>
      </c>
      <c r="G31" s="17">
        <f t="shared" si="0"/>
        <v>16553.102759999998</v>
      </c>
      <c r="H31" s="17">
        <f t="shared" si="1"/>
        <v>13241.099999999999</v>
      </c>
      <c r="I31" s="22"/>
      <c r="J31" s="33">
        <v>19991.669999999998</v>
      </c>
      <c r="K31" s="17">
        <f t="shared" si="5"/>
        <v>15993.335999999999</v>
      </c>
      <c r="L31" s="29">
        <f t="shared" si="2"/>
        <v>0.2</v>
      </c>
      <c r="M31" s="17">
        <f t="shared" si="7"/>
        <v>13794.252299999998</v>
      </c>
      <c r="N31" s="17">
        <f t="shared" si="7"/>
        <v>11035.401839999999</v>
      </c>
      <c r="O31" s="31" t="s">
        <v>303</v>
      </c>
    </row>
    <row r="32" spans="1:15" x14ac:dyDescent="0.25">
      <c r="A32" s="28">
        <v>63023</v>
      </c>
      <c r="B32" s="18" t="s">
        <v>271</v>
      </c>
      <c r="C32" s="15"/>
      <c r="D32" s="17">
        <f t="shared" si="3"/>
        <v>6590.0039999999999</v>
      </c>
      <c r="E32" s="17">
        <f t="shared" si="4"/>
        <v>5270</v>
      </c>
      <c r="F32" s="29">
        <v>0.2</v>
      </c>
      <c r="G32" s="17">
        <f t="shared" si="0"/>
        <v>4547.1027599999998</v>
      </c>
      <c r="H32" s="17">
        <f t="shared" si="1"/>
        <v>3636.2999999999997</v>
      </c>
      <c r="I32" s="22"/>
      <c r="J32" s="33">
        <v>5491.67</v>
      </c>
      <c r="K32" s="17">
        <f t="shared" si="5"/>
        <v>4393.3360000000002</v>
      </c>
      <c r="L32" s="29">
        <f t="shared" si="2"/>
        <v>0.2</v>
      </c>
      <c r="M32" s="17">
        <f t="shared" si="7"/>
        <v>3789.2522999999997</v>
      </c>
      <c r="N32" s="17">
        <f t="shared" si="7"/>
        <v>3031.40184</v>
      </c>
      <c r="O32" s="31" t="s">
        <v>303</v>
      </c>
    </row>
    <row r="33" spans="1:15" x14ac:dyDescent="0.25">
      <c r="A33" s="28">
        <v>63021</v>
      </c>
      <c r="B33" s="18" t="s">
        <v>272</v>
      </c>
      <c r="C33" s="15"/>
      <c r="D33" s="17">
        <f t="shared" si="3"/>
        <v>8289.9959999999992</v>
      </c>
      <c r="E33" s="17">
        <f t="shared" si="4"/>
        <v>6630</v>
      </c>
      <c r="F33" s="29">
        <v>0.2</v>
      </c>
      <c r="G33" s="17">
        <f t="shared" si="0"/>
        <v>5720.0972399999991</v>
      </c>
      <c r="H33" s="17">
        <f t="shared" si="1"/>
        <v>4574.7</v>
      </c>
      <c r="I33" s="22"/>
      <c r="J33" s="33">
        <v>6908.33</v>
      </c>
      <c r="K33" s="17">
        <f t="shared" si="5"/>
        <v>5526.6639999999998</v>
      </c>
      <c r="L33" s="29">
        <f t="shared" si="2"/>
        <v>0.2</v>
      </c>
      <c r="M33" s="17">
        <f t="shared" si="7"/>
        <v>4766.7476999999999</v>
      </c>
      <c r="N33" s="17">
        <f t="shared" si="7"/>
        <v>3813.3981599999997</v>
      </c>
      <c r="O33" s="31" t="s">
        <v>303</v>
      </c>
    </row>
    <row r="34" spans="1:15" x14ac:dyDescent="0.25">
      <c r="A34" s="28">
        <v>63022</v>
      </c>
      <c r="B34" s="18" t="s">
        <v>273</v>
      </c>
      <c r="C34" s="15"/>
      <c r="D34" s="17">
        <f t="shared" si="3"/>
        <v>6489.9960000000001</v>
      </c>
      <c r="E34" s="17">
        <f t="shared" si="4"/>
        <v>5190</v>
      </c>
      <c r="F34" s="29">
        <v>0.2</v>
      </c>
      <c r="G34" s="17">
        <f t="shared" si="0"/>
        <v>4478.0972400000001</v>
      </c>
      <c r="H34" s="17">
        <f t="shared" si="1"/>
        <v>3581.1</v>
      </c>
      <c r="I34" s="22"/>
      <c r="J34" s="33">
        <v>5408.33</v>
      </c>
      <c r="K34" s="17">
        <f t="shared" si="5"/>
        <v>4326.6639999999998</v>
      </c>
      <c r="L34" s="29">
        <f t="shared" si="2"/>
        <v>0.2</v>
      </c>
      <c r="M34" s="17">
        <f t="shared" si="7"/>
        <v>3731.7476999999994</v>
      </c>
      <c r="N34" s="17">
        <f t="shared" si="7"/>
        <v>2985.3981599999997</v>
      </c>
      <c r="O34" s="31" t="s">
        <v>303</v>
      </c>
    </row>
    <row r="35" spans="1:15" x14ac:dyDescent="0.25">
      <c r="A35" s="28">
        <v>63020</v>
      </c>
      <c r="B35" s="18" t="s">
        <v>274</v>
      </c>
      <c r="C35" s="15"/>
      <c r="D35" s="17">
        <f t="shared" si="3"/>
        <v>6990</v>
      </c>
      <c r="E35" s="17">
        <f t="shared" si="4"/>
        <v>5590</v>
      </c>
      <c r="F35" s="29">
        <v>0.2</v>
      </c>
      <c r="G35" s="17">
        <f t="shared" si="0"/>
        <v>4823.0999999999995</v>
      </c>
      <c r="H35" s="17">
        <f t="shared" si="1"/>
        <v>3857.1</v>
      </c>
      <c r="I35" s="22"/>
      <c r="J35" s="33">
        <v>5825</v>
      </c>
      <c r="K35" s="17">
        <f t="shared" si="5"/>
        <v>4660</v>
      </c>
      <c r="L35" s="29">
        <f t="shared" si="2"/>
        <v>0.2</v>
      </c>
      <c r="M35" s="17">
        <f t="shared" si="7"/>
        <v>4019.2499999999995</v>
      </c>
      <c r="N35" s="17">
        <f t="shared" si="7"/>
        <v>3215.3999999999996</v>
      </c>
      <c r="O35" s="31" t="s">
        <v>303</v>
      </c>
    </row>
    <row r="36" spans="1:15" x14ac:dyDescent="0.25">
      <c r="A36" s="28">
        <v>63024</v>
      </c>
      <c r="B36" s="18" t="s">
        <v>275</v>
      </c>
      <c r="C36" s="15"/>
      <c r="D36" s="17">
        <f t="shared" si="3"/>
        <v>9990</v>
      </c>
      <c r="E36" s="17">
        <f t="shared" si="4"/>
        <v>7990</v>
      </c>
      <c r="F36" s="29">
        <v>0.2</v>
      </c>
      <c r="G36" s="17">
        <f t="shared" si="0"/>
        <v>6893.0999999999995</v>
      </c>
      <c r="H36" s="17">
        <f t="shared" si="1"/>
        <v>5513.0999999999995</v>
      </c>
      <c r="I36" s="22"/>
      <c r="J36" s="33">
        <v>8325</v>
      </c>
      <c r="K36" s="17">
        <f t="shared" si="5"/>
        <v>6660</v>
      </c>
      <c r="L36" s="29">
        <f t="shared" si="2"/>
        <v>0.2</v>
      </c>
      <c r="M36" s="17">
        <f t="shared" si="7"/>
        <v>5744.25</v>
      </c>
      <c r="N36" s="17">
        <f t="shared" si="7"/>
        <v>4595.3999999999996</v>
      </c>
      <c r="O36" s="31" t="s">
        <v>303</v>
      </c>
    </row>
    <row r="37" spans="1:15" x14ac:dyDescent="0.25">
      <c r="A37" s="28">
        <v>63035</v>
      </c>
      <c r="B37" s="18" t="s">
        <v>276</v>
      </c>
      <c r="C37" s="15"/>
      <c r="D37" s="17">
        <f t="shared" si="3"/>
        <v>6890.0039999999999</v>
      </c>
      <c r="E37" s="17">
        <f t="shared" si="4"/>
        <v>5510</v>
      </c>
      <c r="F37" s="29">
        <v>0.2</v>
      </c>
      <c r="G37" s="17">
        <f t="shared" ref="G37:G61" si="8">D37*(1-$C$1)</f>
        <v>4754.1027599999998</v>
      </c>
      <c r="H37" s="17">
        <f t="shared" ref="H37:H61" si="9">E37*(1-$C$1)</f>
        <v>3801.8999999999996</v>
      </c>
      <c r="I37" s="22"/>
      <c r="J37" s="33">
        <v>5741.67</v>
      </c>
      <c r="K37" s="17">
        <f t="shared" si="5"/>
        <v>4593.3360000000002</v>
      </c>
      <c r="L37" s="29">
        <f t="shared" ref="L37:L61" si="10">F37</f>
        <v>0.2</v>
      </c>
      <c r="M37" s="17">
        <f t="shared" si="7"/>
        <v>3961.7522999999997</v>
      </c>
      <c r="N37" s="17">
        <f t="shared" si="7"/>
        <v>3169.40184</v>
      </c>
      <c r="O37" s="31" t="s">
        <v>303</v>
      </c>
    </row>
    <row r="38" spans="1:15" x14ac:dyDescent="0.25">
      <c r="A38" s="28">
        <v>63036</v>
      </c>
      <c r="B38" s="18" t="s">
        <v>277</v>
      </c>
      <c r="C38" s="15"/>
      <c r="D38" s="17">
        <f t="shared" si="3"/>
        <v>5490</v>
      </c>
      <c r="E38" s="17">
        <f t="shared" si="4"/>
        <v>4390</v>
      </c>
      <c r="F38" s="29">
        <v>0.2</v>
      </c>
      <c r="G38" s="17">
        <f t="shared" si="8"/>
        <v>3788.1</v>
      </c>
      <c r="H38" s="17">
        <f t="shared" si="9"/>
        <v>3029.1</v>
      </c>
      <c r="I38" s="22"/>
      <c r="J38" s="33">
        <v>4575</v>
      </c>
      <c r="K38" s="17">
        <f t="shared" si="5"/>
        <v>3660</v>
      </c>
      <c r="L38" s="29">
        <f t="shared" si="10"/>
        <v>0.2</v>
      </c>
      <c r="M38" s="17">
        <f t="shared" si="7"/>
        <v>3156.7499999999995</v>
      </c>
      <c r="N38" s="17">
        <f t="shared" si="7"/>
        <v>2525.3999999999996</v>
      </c>
      <c r="O38" s="31" t="s">
        <v>303</v>
      </c>
    </row>
    <row r="39" spans="1:15" x14ac:dyDescent="0.25">
      <c r="A39" s="28">
        <v>63034</v>
      </c>
      <c r="B39" s="18" t="s">
        <v>278</v>
      </c>
      <c r="C39" s="15"/>
      <c r="D39" s="17">
        <f t="shared" si="3"/>
        <v>5490</v>
      </c>
      <c r="E39" s="17">
        <f t="shared" si="4"/>
        <v>4390</v>
      </c>
      <c r="F39" s="29">
        <v>0.2</v>
      </c>
      <c r="G39" s="17">
        <f t="shared" si="8"/>
        <v>3788.1</v>
      </c>
      <c r="H39" s="17">
        <f t="shared" si="9"/>
        <v>3029.1</v>
      </c>
      <c r="I39" s="22"/>
      <c r="J39" s="33">
        <v>4575</v>
      </c>
      <c r="K39" s="17">
        <f t="shared" si="5"/>
        <v>3660</v>
      </c>
      <c r="L39" s="29">
        <f t="shared" si="10"/>
        <v>0.2</v>
      </c>
      <c r="M39" s="17">
        <f t="shared" si="7"/>
        <v>3156.7499999999995</v>
      </c>
      <c r="N39" s="17">
        <f t="shared" si="7"/>
        <v>2525.3999999999996</v>
      </c>
      <c r="O39" s="31" t="s">
        <v>303</v>
      </c>
    </row>
    <row r="40" spans="1:15" x14ac:dyDescent="0.25">
      <c r="A40" s="28">
        <v>63038</v>
      </c>
      <c r="B40" s="18" t="s">
        <v>279</v>
      </c>
      <c r="C40" s="15"/>
      <c r="D40" s="17">
        <f t="shared" si="3"/>
        <v>8190</v>
      </c>
      <c r="E40" s="17">
        <f t="shared" si="4"/>
        <v>6550</v>
      </c>
      <c r="F40" s="29">
        <v>0.2</v>
      </c>
      <c r="G40" s="17">
        <f t="shared" si="8"/>
        <v>5651.0999999999995</v>
      </c>
      <c r="H40" s="17">
        <f t="shared" si="9"/>
        <v>4519.5</v>
      </c>
      <c r="I40" s="22"/>
      <c r="J40" s="33">
        <v>6825</v>
      </c>
      <c r="K40" s="17">
        <f t="shared" si="5"/>
        <v>5460</v>
      </c>
      <c r="L40" s="29">
        <f t="shared" si="10"/>
        <v>0.2</v>
      </c>
      <c r="M40" s="17">
        <f t="shared" si="7"/>
        <v>4709.25</v>
      </c>
      <c r="N40" s="17">
        <f t="shared" si="7"/>
        <v>3767.3999999999996</v>
      </c>
      <c r="O40" s="31" t="s">
        <v>303</v>
      </c>
    </row>
    <row r="41" spans="1:15" x14ac:dyDescent="0.25">
      <c r="A41" s="28">
        <v>63037</v>
      </c>
      <c r="B41" s="18" t="s">
        <v>280</v>
      </c>
      <c r="C41" s="15"/>
      <c r="D41" s="17">
        <f t="shared" si="3"/>
        <v>5990.0039999999999</v>
      </c>
      <c r="E41" s="17">
        <f t="shared" si="4"/>
        <v>4790</v>
      </c>
      <c r="F41" s="29">
        <v>0.2</v>
      </c>
      <c r="G41" s="17">
        <f t="shared" si="8"/>
        <v>4133.1027599999998</v>
      </c>
      <c r="H41" s="17">
        <f t="shared" si="9"/>
        <v>3305.1</v>
      </c>
      <c r="I41" s="22"/>
      <c r="J41" s="33">
        <v>4991.67</v>
      </c>
      <c r="K41" s="17">
        <f t="shared" si="5"/>
        <v>3993.3360000000002</v>
      </c>
      <c r="L41" s="29">
        <f t="shared" si="10"/>
        <v>0.2</v>
      </c>
      <c r="M41" s="17">
        <f t="shared" si="7"/>
        <v>3444.2522999999997</v>
      </c>
      <c r="N41" s="17">
        <f t="shared" si="7"/>
        <v>2755.40184</v>
      </c>
      <c r="O41" s="31" t="s">
        <v>303</v>
      </c>
    </row>
    <row r="42" spans="1:15" x14ac:dyDescent="0.25">
      <c r="A42" s="28">
        <v>63061</v>
      </c>
      <c r="B42" s="18" t="s">
        <v>281</v>
      </c>
      <c r="C42" s="15"/>
      <c r="D42" s="17">
        <f t="shared" si="3"/>
        <v>6990</v>
      </c>
      <c r="E42" s="17">
        <f t="shared" si="4"/>
        <v>5590</v>
      </c>
      <c r="F42" s="29">
        <v>0.2</v>
      </c>
      <c r="G42" s="17">
        <f t="shared" si="8"/>
        <v>4823.0999999999995</v>
      </c>
      <c r="H42" s="17">
        <f t="shared" si="9"/>
        <v>3857.1</v>
      </c>
      <c r="I42" s="22"/>
      <c r="J42" s="33">
        <v>5825</v>
      </c>
      <c r="K42" s="17">
        <f t="shared" si="5"/>
        <v>4660</v>
      </c>
      <c r="L42" s="29">
        <f t="shared" si="10"/>
        <v>0.2</v>
      </c>
      <c r="M42" s="17">
        <f t="shared" si="7"/>
        <v>4019.2499999999995</v>
      </c>
      <c r="N42" s="17">
        <f t="shared" si="7"/>
        <v>3215.3999999999996</v>
      </c>
      <c r="O42" s="31" t="s">
        <v>303</v>
      </c>
    </row>
    <row r="43" spans="1:15" x14ac:dyDescent="0.25">
      <c r="A43" s="28">
        <v>63062</v>
      </c>
      <c r="B43" s="18" t="s">
        <v>282</v>
      </c>
      <c r="C43" s="15"/>
      <c r="D43" s="17">
        <f t="shared" si="3"/>
        <v>4989.9960000000001</v>
      </c>
      <c r="E43" s="17">
        <f t="shared" si="4"/>
        <v>3990</v>
      </c>
      <c r="F43" s="29">
        <v>0.2</v>
      </c>
      <c r="G43" s="17">
        <f t="shared" si="8"/>
        <v>3443.0972399999996</v>
      </c>
      <c r="H43" s="17">
        <f t="shared" si="9"/>
        <v>2753.1</v>
      </c>
      <c r="I43" s="22"/>
      <c r="J43" s="33">
        <v>4158.33</v>
      </c>
      <c r="K43" s="17">
        <f t="shared" si="5"/>
        <v>3326.6639999999998</v>
      </c>
      <c r="L43" s="29">
        <f t="shared" si="10"/>
        <v>0.2</v>
      </c>
      <c r="M43" s="17">
        <f t="shared" si="7"/>
        <v>2869.2476999999999</v>
      </c>
      <c r="N43" s="17">
        <f t="shared" si="7"/>
        <v>2295.3981599999997</v>
      </c>
      <c r="O43" s="31" t="s">
        <v>303</v>
      </c>
    </row>
    <row r="44" spans="1:15" x14ac:dyDescent="0.25">
      <c r="A44" s="28">
        <v>63060</v>
      </c>
      <c r="B44" s="18" t="s">
        <v>283</v>
      </c>
      <c r="C44" s="15"/>
      <c r="D44" s="17">
        <f t="shared" si="3"/>
        <v>5490</v>
      </c>
      <c r="E44" s="17">
        <f t="shared" si="4"/>
        <v>4390</v>
      </c>
      <c r="F44" s="29">
        <v>0.2</v>
      </c>
      <c r="G44" s="17">
        <f t="shared" si="8"/>
        <v>3788.1</v>
      </c>
      <c r="H44" s="17">
        <f t="shared" si="9"/>
        <v>3029.1</v>
      </c>
      <c r="I44" s="22"/>
      <c r="J44" s="33">
        <v>4575</v>
      </c>
      <c r="K44" s="17">
        <f t="shared" si="5"/>
        <v>3660</v>
      </c>
      <c r="L44" s="29">
        <f t="shared" si="10"/>
        <v>0.2</v>
      </c>
      <c r="M44" s="17">
        <f t="shared" si="7"/>
        <v>3156.7499999999995</v>
      </c>
      <c r="N44" s="17">
        <f t="shared" si="7"/>
        <v>2525.3999999999996</v>
      </c>
      <c r="O44" s="31" t="s">
        <v>303</v>
      </c>
    </row>
    <row r="45" spans="1:15" x14ac:dyDescent="0.25">
      <c r="A45" s="28">
        <v>63033</v>
      </c>
      <c r="B45" s="18" t="s">
        <v>284</v>
      </c>
      <c r="C45" s="15"/>
      <c r="D45" s="17">
        <f t="shared" si="3"/>
        <v>5589.9960000000001</v>
      </c>
      <c r="E45" s="17">
        <f t="shared" si="4"/>
        <v>4470</v>
      </c>
      <c r="F45" s="29">
        <v>0.2</v>
      </c>
      <c r="G45" s="17">
        <f t="shared" si="8"/>
        <v>3857.0972399999996</v>
      </c>
      <c r="H45" s="17">
        <f t="shared" si="9"/>
        <v>3084.2999999999997</v>
      </c>
      <c r="I45" s="22"/>
      <c r="J45" s="33">
        <v>4658.33</v>
      </c>
      <c r="K45" s="17">
        <f t="shared" si="5"/>
        <v>3726.6639999999998</v>
      </c>
      <c r="L45" s="29">
        <f t="shared" si="10"/>
        <v>0.2</v>
      </c>
      <c r="M45" s="17">
        <f t="shared" si="7"/>
        <v>3214.2476999999999</v>
      </c>
      <c r="N45" s="17">
        <f t="shared" si="7"/>
        <v>2571.3981599999997</v>
      </c>
      <c r="O45" s="31" t="s">
        <v>303</v>
      </c>
    </row>
    <row r="46" spans="1:15" x14ac:dyDescent="0.25">
      <c r="A46" s="28">
        <v>63031</v>
      </c>
      <c r="B46" s="18" t="s">
        <v>285</v>
      </c>
      <c r="C46" s="15"/>
      <c r="D46" s="17">
        <f t="shared" si="3"/>
        <v>7790.0039999999999</v>
      </c>
      <c r="E46" s="17">
        <f t="shared" si="4"/>
        <v>6230</v>
      </c>
      <c r="F46" s="29">
        <v>0.2</v>
      </c>
      <c r="G46" s="17">
        <f t="shared" si="8"/>
        <v>5375.1027599999998</v>
      </c>
      <c r="H46" s="17">
        <f t="shared" si="9"/>
        <v>4298.7</v>
      </c>
      <c r="I46" s="22"/>
      <c r="J46" s="33">
        <v>6491.67</v>
      </c>
      <c r="K46" s="17">
        <f t="shared" si="5"/>
        <v>5193.3360000000002</v>
      </c>
      <c r="L46" s="29">
        <f t="shared" si="10"/>
        <v>0.2</v>
      </c>
      <c r="M46" s="17">
        <f t="shared" si="7"/>
        <v>4479.2523000000001</v>
      </c>
      <c r="N46" s="17">
        <f t="shared" si="7"/>
        <v>3583.40184</v>
      </c>
      <c r="O46" s="31" t="s">
        <v>303</v>
      </c>
    </row>
    <row r="47" spans="1:15" x14ac:dyDescent="0.25">
      <c r="A47" s="28">
        <v>63032</v>
      </c>
      <c r="B47" s="18" t="s">
        <v>286</v>
      </c>
      <c r="C47" s="15"/>
      <c r="D47" s="17">
        <f t="shared" si="3"/>
        <v>6290.0039999999999</v>
      </c>
      <c r="E47" s="17">
        <f t="shared" si="4"/>
        <v>5030</v>
      </c>
      <c r="F47" s="29">
        <v>0.2</v>
      </c>
      <c r="G47" s="17">
        <f t="shared" si="8"/>
        <v>4340.1027599999998</v>
      </c>
      <c r="H47" s="17">
        <f t="shared" si="9"/>
        <v>3470.7</v>
      </c>
      <c r="I47" s="22"/>
      <c r="J47" s="33">
        <v>5241.67</v>
      </c>
      <c r="K47" s="17">
        <f t="shared" si="5"/>
        <v>4193.3360000000002</v>
      </c>
      <c r="L47" s="29">
        <f t="shared" si="10"/>
        <v>0.2</v>
      </c>
      <c r="M47" s="17">
        <f t="shared" si="7"/>
        <v>3616.7522999999997</v>
      </c>
      <c r="N47" s="17">
        <f t="shared" si="7"/>
        <v>2893.40184</v>
      </c>
      <c r="O47" s="31" t="s">
        <v>303</v>
      </c>
    </row>
    <row r="48" spans="1:15" x14ac:dyDescent="0.25">
      <c r="A48" s="28">
        <v>63030</v>
      </c>
      <c r="B48" s="18" t="s">
        <v>287</v>
      </c>
      <c r="C48" s="15"/>
      <c r="D48" s="17">
        <f t="shared" si="3"/>
        <v>5990.0039999999999</v>
      </c>
      <c r="E48" s="17">
        <f t="shared" si="4"/>
        <v>4790</v>
      </c>
      <c r="F48" s="29">
        <v>0.2</v>
      </c>
      <c r="G48" s="17">
        <f t="shared" si="8"/>
        <v>4133.1027599999998</v>
      </c>
      <c r="H48" s="17">
        <f t="shared" si="9"/>
        <v>3305.1</v>
      </c>
      <c r="I48" s="22"/>
      <c r="J48" s="33">
        <v>4991.67</v>
      </c>
      <c r="K48" s="17">
        <f t="shared" si="5"/>
        <v>3993.3360000000002</v>
      </c>
      <c r="L48" s="29">
        <f t="shared" si="10"/>
        <v>0.2</v>
      </c>
      <c r="M48" s="17">
        <f t="shared" si="7"/>
        <v>3444.2522999999997</v>
      </c>
      <c r="N48" s="17">
        <f t="shared" si="7"/>
        <v>2755.40184</v>
      </c>
      <c r="O48" s="31" t="s">
        <v>303</v>
      </c>
    </row>
    <row r="49" spans="1:15" x14ac:dyDescent="0.25">
      <c r="A49" s="28">
        <v>63389</v>
      </c>
      <c r="B49" s="18" t="s">
        <v>288</v>
      </c>
      <c r="C49" s="15"/>
      <c r="D49" s="17">
        <f t="shared" si="3"/>
        <v>2390.0039999999999</v>
      </c>
      <c r="E49" s="17">
        <f t="shared" si="4"/>
        <v>2030</v>
      </c>
      <c r="F49" s="29">
        <v>0.15</v>
      </c>
      <c r="G49" s="17">
        <f t="shared" si="8"/>
        <v>1649.1027599999998</v>
      </c>
      <c r="H49" s="17">
        <f t="shared" si="9"/>
        <v>1400.6999999999998</v>
      </c>
      <c r="I49" s="22"/>
      <c r="J49" s="33">
        <v>1991.67</v>
      </c>
      <c r="K49" s="17">
        <f t="shared" si="5"/>
        <v>1692.9195</v>
      </c>
      <c r="L49" s="29">
        <f t="shared" si="10"/>
        <v>0.15</v>
      </c>
      <c r="M49" s="17">
        <f t="shared" si="7"/>
        <v>1374.2522999999999</v>
      </c>
      <c r="N49" s="17">
        <f t="shared" si="7"/>
        <v>1168.1144549999999</v>
      </c>
      <c r="O49" s="31" t="s">
        <v>303</v>
      </c>
    </row>
    <row r="50" spans="1:15" x14ac:dyDescent="0.25">
      <c r="A50" s="28">
        <v>63026</v>
      </c>
      <c r="B50" s="18" t="s">
        <v>289</v>
      </c>
      <c r="C50" s="15"/>
      <c r="D50" s="17">
        <f t="shared" si="3"/>
        <v>6290.0039999999999</v>
      </c>
      <c r="E50" s="17">
        <f t="shared" si="4"/>
        <v>5350</v>
      </c>
      <c r="F50" s="29">
        <v>0.15</v>
      </c>
      <c r="G50" s="17">
        <f t="shared" si="8"/>
        <v>4340.1027599999998</v>
      </c>
      <c r="H50" s="17">
        <f t="shared" si="9"/>
        <v>3691.4999999999995</v>
      </c>
      <c r="I50" s="22"/>
      <c r="J50" s="33">
        <v>5241.67</v>
      </c>
      <c r="K50" s="17">
        <f t="shared" si="5"/>
        <v>4455.4195</v>
      </c>
      <c r="L50" s="29">
        <f t="shared" si="10"/>
        <v>0.15</v>
      </c>
      <c r="M50" s="17">
        <f t="shared" si="7"/>
        <v>3616.7522999999997</v>
      </c>
      <c r="N50" s="17">
        <f t="shared" si="7"/>
        <v>3074.2394549999999</v>
      </c>
      <c r="O50" s="31" t="s">
        <v>303</v>
      </c>
    </row>
    <row r="51" spans="1:15" x14ac:dyDescent="0.25">
      <c r="A51" s="28">
        <v>63027</v>
      </c>
      <c r="B51" s="18" t="s">
        <v>290</v>
      </c>
      <c r="C51" s="15"/>
      <c r="D51" s="17">
        <f t="shared" si="3"/>
        <v>4989.9960000000001</v>
      </c>
      <c r="E51" s="17">
        <f t="shared" si="4"/>
        <v>4240</v>
      </c>
      <c r="F51" s="29">
        <v>0.15</v>
      </c>
      <c r="G51" s="17">
        <f t="shared" si="8"/>
        <v>3443.0972399999996</v>
      </c>
      <c r="H51" s="17">
        <f t="shared" si="9"/>
        <v>2925.6</v>
      </c>
      <c r="I51" s="22"/>
      <c r="J51" s="33">
        <v>4158.33</v>
      </c>
      <c r="K51" s="17">
        <f t="shared" si="5"/>
        <v>3534.5805</v>
      </c>
      <c r="L51" s="29">
        <f t="shared" si="10"/>
        <v>0.15</v>
      </c>
      <c r="M51" s="17">
        <f t="shared" si="7"/>
        <v>2869.2476999999999</v>
      </c>
      <c r="N51" s="17">
        <f t="shared" si="7"/>
        <v>2438.860545</v>
      </c>
      <c r="O51" s="31" t="s">
        <v>303</v>
      </c>
    </row>
    <row r="52" spans="1:15" x14ac:dyDescent="0.25">
      <c r="A52" s="28">
        <v>63029</v>
      </c>
      <c r="B52" s="18" t="s">
        <v>291</v>
      </c>
      <c r="C52" s="15"/>
      <c r="D52" s="17">
        <f t="shared" si="3"/>
        <v>6390</v>
      </c>
      <c r="E52" s="17">
        <f t="shared" si="4"/>
        <v>5430</v>
      </c>
      <c r="F52" s="29">
        <v>0.15</v>
      </c>
      <c r="G52" s="17">
        <f t="shared" si="8"/>
        <v>4409.0999999999995</v>
      </c>
      <c r="H52" s="17">
        <f t="shared" si="9"/>
        <v>3746.7</v>
      </c>
      <c r="I52" s="22"/>
      <c r="J52" s="33">
        <v>5325</v>
      </c>
      <c r="K52" s="17">
        <f t="shared" si="5"/>
        <v>4526.25</v>
      </c>
      <c r="L52" s="29">
        <f t="shared" si="10"/>
        <v>0.15</v>
      </c>
      <c r="M52" s="17">
        <f t="shared" si="7"/>
        <v>3674.2499999999995</v>
      </c>
      <c r="N52" s="17">
        <f t="shared" si="7"/>
        <v>3123.1124999999997</v>
      </c>
      <c r="O52" s="31" t="s">
        <v>303</v>
      </c>
    </row>
    <row r="53" spans="1:15" x14ac:dyDescent="0.25">
      <c r="A53" s="28">
        <v>63028</v>
      </c>
      <c r="B53" s="18" t="s">
        <v>292</v>
      </c>
      <c r="C53" s="15"/>
      <c r="D53" s="17">
        <f t="shared" si="3"/>
        <v>6990</v>
      </c>
      <c r="E53" s="17">
        <f t="shared" si="4"/>
        <v>5940</v>
      </c>
      <c r="F53" s="29">
        <v>0.15</v>
      </c>
      <c r="G53" s="17">
        <f t="shared" si="8"/>
        <v>4823.0999999999995</v>
      </c>
      <c r="H53" s="17">
        <f t="shared" si="9"/>
        <v>4098.5999999999995</v>
      </c>
      <c r="I53" s="22"/>
      <c r="J53" s="33">
        <v>5825</v>
      </c>
      <c r="K53" s="17">
        <f t="shared" si="5"/>
        <v>4951.25</v>
      </c>
      <c r="L53" s="29">
        <f t="shared" si="10"/>
        <v>0.15</v>
      </c>
      <c r="M53" s="17">
        <f t="shared" si="7"/>
        <v>4019.2499999999995</v>
      </c>
      <c r="N53" s="17">
        <f t="shared" si="7"/>
        <v>3416.3624999999997</v>
      </c>
      <c r="O53" s="31" t="s">
        <v>303</v>
      </c>
    </row>
    <row r="54" spans="1:15" x14ac:dyDescent="0.25">
      <c r="A54" s="28">
        <v>63025</v>
      </c>
      <c r="B54" s="18" t="s">
        <v>293</v>
      </c>
      <c r="C54" s="15"/>
      <c r="D54" s="17">
        <f t="shared" si="3"/>
        <v>4890</v>
      </c>
      <c r="E54" s="17">
        <f t="shared" si="4"/>
        <v>4160</v>
      </c>
      <c r="F54" s="29">
        <v>0.15</v>
      </c>
      <c r="G54" s="17">
        <f t="shared" si="8"/>
        <v>3374.1</v>
      </c>
      <c r="H54" s="17">
        <f t="shared" si="9"/>
        <v>2870.3999999999996</v>
      </c>
      <c r="I54" s="22"/>
      <c r="J54" s="33">
        <v>4075</v>
      </c>
      <c r="K54" s="17">
        <f t="shared" si="5"/>
        <v>3463.75</v>
      </c>
      <c r="L54" s="29">
        <f t="shared" si="10"/>
        <v>0.15</v>
      </c>
      <c r="M54" s="17">
        <f t="shared" si="7"/>
        <v>2811.75</v>
      </c>
      <c r="N54" s="17">
        <f t="shared" si="7"/>
        <v>2389.9874999999997</v>
      </c>
      <c r="O54" s="31" t="s">
        <v>303</v>
      </c>
    </row>
    <row r="55" spans="1:15" x14ac:dyDescent="0.25">
      <c r="A55" s="28">
        <v>63477</v>
      </c>
      <c r="B55" s="18" t="s">
        <v>294</v>
      </c>
      <c r="C55" s="15"/>
      <c r="D55" s="17">
        <f t="shared" si="3"/>
        <v>14589.995999999999</v>
      </c>
      <c r="E55" s="17">
        <f t="shared" si="4"/>
        <v>11670</v>
      </c>
      <c r="F55" s="29">
        <v>0.2</v>
      </c>
      <c r="G55" s="17">
        <f t="shared" si="8"/>
        <v>10067.097239999999</v>
      </c>
      <c r="H55" s="17">
        <f t="shared" si="9"/>
        <v>8052.2999999999993</v>
      </c>
      <c r="I55" s="22"/>
      <c r="J55" s="33">
        <v>12158.33</v>
      </c>
      <c r="K55" s="17">
        <f t="shared" si="5"/>
        <v>9726.6640000000007</v>
      </c>
      <c r="L55" s="29">
        <f t="shared" si="10"/>
        <v>0.2</v>
      </c>
      <c r="M55" s="17">
        <f t="shared" si="7"/>
        <v>8389.2476999999999</v>
      </c>
      <c r="N55" s="17">
        <f t="shared" si="7"/>
        <v>6711.3981599999997</v>
      </c>
      <c r="O55" s="31" t="s">
        <v>303</v>
      </c>
    </row>
    <row r="56" spans="1:15" x14ac:dyDescent="0.25">
      <c r="A56" s="28">
        <v>63696</v>
      </c>
      <c r="B56" s="18" t="s">
        <v>295</v>
      </c>
      <c r="C56" s="15"/>
      <c r="D56" s="17">
        <f t="shared" si="3"/>
        <v>5990.0039999999999</v>
      </c>
      <c r="E56" s="17">
        <f t="shared" si="4"/>
        <v>4790</v>
      </c>
      <c r="F56" s="29">
        <v>0.2</v>
      </c>
      <c r="G56" s="17">
        <f t="shared" si="8"/>
        <v>4133.1027599999998</v>
      </c>
      <c r="H56" s="17">
        <f t="shared" si="9"/>
        <v>3305.1</v>
      </c>
      <c r="I56" s="22"/>
      <c r="J56" s="33">
        <v>4991.67</v>
      </c>
      <c r="K56" s="17">
        <f t="shared" si="5"/>
        <v>3993.3360000000002</v>
      </c>
      <c r="L56" s="29">
        <f t="shared" si="10"/>
        <v>0.2</v>
      </c>
      <c r="M56" s="17">
        <f t="shared" si="7"/>
        <v>3444.2522999999997</v>
      </c>
      <c r="N56" s="17">
        <f t="shared" si="7"/>
        <v>2755.40184</v>
      </c>
      <c r="O56" s="31" t="s">
        <v>303</v>
      </c>
    </row>
    <row r="57" spans="1:15" x14ac:dyDescent="0.25">
      <c r="A57" s="28">
        <v>63068</v>
      </c>
      <c r="B57" s="18" t="s">
        <v>296</v>
      </c>
      <c r="C57" s="15"/>
      <c r="D57" s="17">
        <f t="shared" si="3"/>
        <v>4989.9960000000001</v>
      </c>
      <c r="E57" s="17">
        <f t="shared" si="4"/>
        <v>3990</v>
      </c>
      <c r="F57" s="29">
        <v>0.2</v>
      </c>
      <c r="G57" s="17">
        <f t="shared" si="8"/>
        <v>3443.0972399999996</v>
      </c>
      <c r="H57" s="17">
        <f t="shared" si="9"/>
        <v>2753.1</v>
      </c>
      <c r="I57" s="22"/>
      <c r="J57" s="33">
        <v>4158.33</v>
      </c>
      <c r="K57" s="17">
        <f t="shared" si="5"/>
        <v>3326.6639999999998</v>
      </c>
      <c r="L57" s="29">
        <f t="shared" si="10"/>
        <v>0.2</v>
      </c>
      <c r="M57" s="17">
        <f t="shared" si="7"/>
        <v>2869.2476999999999</v>
      </c>
      <c r="N57" s="17">
        <f t="shared" si="7"/>
        <v>2295.3981599999997</v>
      </c>
      <c r="O57" s="31" t="s">
        <v>303</v>
      </c>
    </row>
    <row r="58" spans="1:15" x14ac:dyDescent="0.25">
      <c r="A58" s="28">
        <v>63067</v>
      </c>
      <c r="B58" s="18" t="s">
        <v>297</v>
      </c>
      <c r="C58" s="15"/>
      <c r="D58" s="17">
        <f t="shared" si="3"/>
        <v>3990</v>
      </c>
      <c r="E58" s="17">
        <f t="shared" si="4"/>
        <v>3190</v>
      </c>
      <c r="F58" s="29">
        <v>0.2</v>
      </c>
      <c r="G58" s="17">
        <f t="shared" si="8"/>
        <v>2753.1</v>
      </c>
      <c r="H58" s="17">
        <f t="shared" si="9"/>
        <v>2201.1</v>
      </c>
      <c r="I58" s="22"/>
      <c r="J58" s="33">
        <v>3325</v>
      </c>
      <c r="K58" s="17">
        <f t="shared" si="5"/>
        <v>2660</v>
      </c>
      <c r="L58" s="29">
        <f t="shared" si="10"/>
        <v>0.2</v>
      </c>
      <c r="M58" s="17">
        <f t="shared" si="7"/>
        <v>2294.25</v>
      </c>
      <c r="N58" s="17">
        <f t="shared" si="7"/>
        <v>1835.3999999999999</v>
      </c>
      <c r="O58" s="31" t="s">
        <v>303</v>
      </c>
    </row>
    <row r="59" spans="1:15" x14ac:dyDescent="0.25">
      <c r="A59" s="28">
        <v>63049</v>
      </c>
      <c r="B59" s="18" t="s">
        <v>298</v>
      </c>
      <c r="C59" s="15"/>
      <c r="D59" s="17">
        <f t="shared" si="3"/>
        <v>5190</v>
      </c>
      <c r="E59" s="17">
        <f t="shared" si="4"/>
        <v>4150</v>
      </c>
      <c r="F59" s="29">
        <v>0.2</v>
      </c>
      <c r="G59" s="17">
        <f t="shared" si="8"/>
        <v>3581.1</v>
      </c>
      <c r="H59" s="17">
        <f t="shared" si="9"/>
        <v>2863.5</v>
      </c>
      <c r="I59" s="22"/>
      <c r="J59" s="33">
        <v>4325</v>
      </c>
      <c r="K59" s="17">
        <f t="shared" si="5"/>
        <v>3460</v>
      </c>
      <c r="L59" s="29">
        <f t="shared" si="10"/>
        <v>0.2</v>
      </c>
      <c r="M59" s="17">
        <f t="shared" si="7"/>
        <v>2984.2499999999995</v>
      </c>
      <c r="N59" s="17">
        <f t="shared" si="7"/>
        <v>2387.3999999999996</v>
      </c>
      <c r="O59" s="31" t="s">
        <v>302</v>
      </c>
    </row>
    <row r="60" spans="1:15" x14ac:dyDescent="0.25">
      <c r="A60" s="28">
        <v>63048</v>
      </c>
      <c r="B60" s="18" t="s">
        <v>299</v>
      </c>
      <c r="C60" s="15"/>
      <c r="D60" s="17">
        <f t="shared" ref="D60:D61" si="11">J60*1.2</f>
        <v>6489.9960000000001</v>
      </c>
      <c r="E60" s="17">
        <f t="shared" ref="E60:E61" si="12">ROUND(D60-(D60*F60),-1)</f>
        <v>5190</v>
      </c>
      <c r="F60" s="29">
        <v>0.2</v>
      </c>
      <c r="G60" s="17">
        <f t="shared" si="8"/>
        <v>4478.0972400000001</v>
      </c>
      <c r="H60" s="17">
        <f t="shared" si="9"/>
        <v>3581.1</v>
      </c>
      <c r="I60" s="22"/>
      <c r="J60" s="33">
        <v>5408.33</v>
      </c>
      <c r="K60" s="17">
        <f t="shared" ref="K60:K61" si="13">J60-(J60*L60)</f>
        <v>4326.6639999999998</v>
      </c>
      <c r="L60" s="29">
        <f t="shared" si="10"/>
        <v>0.2</v>
      </c>
      <c r="M60" s="17">
        <f t="shared" ref="M60:M61" si="14">J60*(1-$C$1)</f>
        <v>3731.7476999999994</v>
      </c>
      <c r="N60" s="17">
        <f t="shared" ref="N60:N61" si="15">K60*(1-$C$1)</f>
        <v>2985.3981599999997</v>
      </c>
      <c r="O60" s="31" t="s">
        <v>302</v>
      </c>
    </row>
    <row r="61" spans="1:15" x14ac:dyDescent="0.25">
      <c r="A61" s="28">
        <v>63047</v>
      </c>
      <c r="B61" s="18" t="s">
        <v>300</v>
      </c>
      <c r="C61" s="15"/>
      <c r="D61" s="17">
        <f t="shared" si="11"/>
        <v>5490</v>
      </c>
      <c r="E61" s="17">
        <f t="shared" si="12"/>
        <v>4390</v>
      </c>
      <c r="F61" s="29">
        <v>0.2</v>
      </c>
      <c r="G61" s="17">
        <f t="shared" si="8"/>
        <v>3788.1</v>
      </c>
      <c r="H61" s="17">
        <f t="shared" si="9"/>
        <v>3029.1</v>
      </c>
      <c r="I61" s="22"/>
      <c r="J61" s="33">
        <v>4575</v>
      </c>
      <c r="K61" s="17">
        <f t="shared" si="13"/>
        <v>3660</v>
      </c>
      <c r="L61" s="29">
        <f t="shared" si="10"/>
        <v>0.2</v>
      </c>
      <c r="M61" s="17">
        <f t="shared" si="14"/>
        <v>3156.7499999999995</v>
      </c>
      <c r="N61" s="17">
        <f t="shared" si="15"/>
        <v>2525.3999999999996</v>
      </c>
      <c r="O61" s="31" t="s">
        <v>302</v>
      </c>
    </row>
  </sheetData>
  <autoFilter ref="A4:L59" xr:uid="{F2FA2CB2-1D54-4983-B6CA-ABE3E86EF1E0}"/>
  <conditionalFormatting sqref="A5:A61">
    <cfRule type="duplicateValues" dxfId="12" priority="3"/>
  </conditionalFormatting>
  <conditionalFormatting sqref="A5:A61">
    <cfRule type="duplicateValues" dxfId="11" priority="1"/>
    <cfRule type="duplicateValues" dxfId="10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A2CB2-1D54-4983-B6CA-ABE3E86EF1E0}">
  <dimension ref="A1:O179"/>
  <sheetViews>
    <sheetView showGridLines="0" tabSelected="1" zoomScale="85" zoomScaleNormal="85" workbookViewId="0">
      <selection activeCell="AA16" sqref="AA16"/>
    </sheetView>
  </sheetViews>
  <sheetFormatPr defaultRowHeight="15" outlineLevelCol="1" x14ac:dyDescent="0.25"/>
  <cols>
    <col min="1" max="1" width="15.140625" customWidth="1"/>
    <col min="2" max="2" width="39.140625" customWidth="1"/>
    <col min="3" max="3" width="5.85546875" customWidth="1"/>
    <col min="4" max="4" width="11" style="2" customWidth="1"/>
    <col min="5" max="5" width="10.42578125" style="2" customWidth="1" outlineLevel="1"/>
    <col min="6" max="6" width="8.85546875" customWidth="1" outlineLevel="1"/>
    <col min="7" max="7" width="10.7109375" style="2" customWidth="1" outlineLevel="1"/>
    <col min="8" max="8" width="9.42578125" style="2" customWidth="1" outlineLevel="1"/>
    <col min="9" max="9" width="5.5703125" customWidth="1"/>
    <col min="10" max="10" width="11" customWidth="1"/>
    <col min="11" max="11" width="9" customWidth="1" outlineLevel="1"/>
    <col min="12" max="12" width="7.28515625" customWidth="1" outlineLevel="1"/>
    <col min="13" max="14" width="8.85546875" customWidth="1" outlineLevel="1"/>
    <col min="15" max="15" width="21" bestFit="1" customWidth="1"/>
  </cols>
  <sheetData>
    <row r="1" spans="1:15" x14ac:dyDescent="0.25">
      <c r="A1" s="23" t="s">
        <v>131</v>
      </c>
      <c r="B1" s="26" t="s">
        <v>123</v>
      </c>
      <c r="C1" s="24">
        <v>0.25</v>
      </c>
      <c r="D1" s="25" t="s">
        <v>124</v>
      </c>
      <c r="E1"/>
      <c r="F1" s="9"/>
      <c r="G1" s="8"/>
      <c r="H1" s="7"/>
      <c r="J1" s="1"/>
    </row>
    <row r="2" spans="1:15" x14ac:dyDescent="0.25">
      <c r="B2" s="10"/>
      <c r="C2" s="10"/>
      <c r="D2" s="8"/>
      <c r="E2" s="7"/>
      <c r="F2" s="9"/>
      <c r="G2" s="8"/>
      <c r="H2" s="7"/>
      <c r="J2" s="1"/>
    </row>
    <row r="3" spans="1:15" x14ac:dyDescent="0.25">
      <c r="D3" s="20" t="s">
        <v>125</v>
      </c>
      <c r="E3" s="5"/>
      <c r="G3" s="6"/>
      <c r="I3" s="16"/>
      <c r="J3" s="21" t="s">
        <v>130</v>
      </c>
    </row>
    <row r="4" spans="1:15" ht="24" x14ac:dyDescent="0.25">
      <c r="A4" s="12" t="s">
        <v>0</v>
      </c>
      <c r="B4" s="12" t="s">
        <v>1</v>
      </c>
      <c r="C4" s="11"/>
      <c r="D4" s="13" t="s">
        <v>126</v>
      </c>
      <c r="E4" s="27" t="s">
        <v>129</v>
      </c>
      <c r="F4" s="14" t="s">
        <v>2</v>
      </c>
      <c r="G4" s="13" t="s">
        <v>127</v>
      </c>
      <c r="H4" s="13" t="s">
        <v>128</v>
      </c>
      <c r="J4" s="4" t="s">
        <v>126</v>
      </c>
      <c r="K4" s="4" t="s">
        <v>129</v>
      </c>
      <c r="L4" s="3" t="s">
        <v>2</v>
      </c>
      <c r="M4" s="4" t="s">
        <v>127</v>
      </c>
      <c r="N4" s="4" t="s">
        <v>128</v>
      </c>
      <c r="O4" s="4" t="s">
        <v>304</v>
      </c>
    </row>
    <row r="5" spans="1:15" x14ac:dyDescent="0.25">
      <c r="A5" s="28">
        <v>64212</v>
      </c>
      <c r="B5" s="28" t="s">
        <v>49</v>
      </c>
      <c r="C5" s="15"/>
      <c r="D5" s="17">
        <f t="shared" ref="D5" si="0">J5*1.2</f>
        <v>1290</v>
      </c>
      <c r="E5" s="17">
        <f t="shared" ref="E5:E31" si="1">ROUND(D5-(D5*F5),-1)</f>
        <v>1010</v>
      </c>
      <c r="F5" s="29">
        <v>0.217</v>
      </c>
      <c r="G5" s="17">
        <f t="shared" ref="G5:G36" si="2">D5*(1-$C$1)</f>
        <v>967.5</v>
      </c>
      <c r="H5" s="17">
        <f t="shared" ref="H5:H36" si="3">E5*(1-$C$1)</f>
        <v>757.5</v>
      </c>
      <c r="I5" s="22"/>
      <c r="J5" s="19">
        <v>1075</v>
      </c>
      <c r="K5" s="17">
        <f>J5-(J5*L5)</f>
        <v>841.72500000000002</v>
      </c>
      <c r="L5" s="29">
        <f t="shared" ref="L5:L25" si="4">F5</f>
        <v>0.217</v>
      </c>
      <c r="M5" s="17">
        <f t="shared" ref="M5:M63" si="5">J5*(1-$C$1)</f>
        <v>806.25</v>
      </c>
      <c r="N5" s="17">
        <f>K5*(1-$C$1)</f>
        <v>631.29375000000005</v>
      </c>
      <c r="O5" s="31" t="s">
        <v>303</v>
      </c>
    </row>
    <row r="6" spans="1:15" x14ac:dyDescent="0.25">
      <c r="A6" s="28">
        <v>63345</v>
      </c>
      <c r="B6" s="28" t="s">
        <v>5</v>
      </c>
      <c r="C6" s="15"/>
      <c r="D6" s="17">
        <f t="shared" ref="D6:D31" si="6">J6*1.2</f>
        <v>14589.995999999999</v>
      </c>
      <c r="E6" s="17">
        <f t="shared" si="1"/>
        <v>12550</v>
      </c>
      <c r="F6" s="29">
        <v>0.14000000000000001</v>
      </c>
      <c r="G6" s="17">
        <f t="shared" si="2"/>
        <v>10942.496999999999</v>
      </c>
      <c r="H6" s="17">
        <f t="shared" si="3"/>
        <v>9412.5</v>
      </c>
      <c r="I6" s="22"/>
      <c r="J6" s="19">
        <v>12158.33</v>
      </c>
      <c r="K6" s="17">
        <f t="shared" ref="K6:K60" si="7">J6-(J6*L6)</f>
        <v>10456.1638</v>
      </c>
      <c r="L6" s="29">
        <f t="shared" si="4"/>
        <v>0.14000000000000001</v>
      </c>
      <c r="M6" s="17">
        <f>J6*(1-$C$1)</f>
        <v>9118.7474999999995</v>
      </c>
      <c r="N6" s="17">
        <f t="shared" ref="N6:N63" si="8">K6*(1-$C$1)</f>
        <v>7842.1228499999997</v>
      </c>
      <c r="O6" s="31" t="s">
        <v>303</v>
      </c>
    </row>
    <row r="7" spans="1:15" x14ac:dyDescent="0.25">
      <c r="A7" s="28">
        <v>63321</v>
      </c>
      <c r="B7" s="28" t="s">
        <v>6</v>
      </c>
      <c r="C7" s="15"/>
      <c r="D7" s="17">
        <f t="shared" si="6"/>
        <v>15090</v>
      </c>
      <c r="E7" s="17">
        <f t="shared" si="1"/>
        <v>12980</v>
      </c>
      <c r="F7" s="29">
        <v>0.14000000000000001</v>
      </c>
      <c r="G7" s="17">
        <f t="shared" si="2"/>
        <v>11317.5</v>
      </c>
      <c r="H7" s="17">
        <f t="shared" si="3"/>
        <v>9735</v>
      </c>
      <c r="I7" s="22"/>
      <c r="J7" s="19">
        <v>12575</v>
      </c>
      <c r="K7" s="17">
        <f t="shared" si="7"/>
        <v>10814.5</v>
      </c>
      <c r="L7" s="29">
        <f t="shared" si="4"/>
        <v>0.14000000000000001</v>
      </c>
      <c r="M7" s="17">
        <f t="shared" si="5"/>
        <v>9431.25</v>
      </c>
      <c r="N7" s="17">
        <f t="shared" si="8"/>
        <v>8110.875</v>
      </c>
      <c r="O7" s="31" t="s">
        <v>303</v>
      </c>
    </row>
    <row r="8" spans="1:15" x14ac:dyDescent="0.25">
      <c r="A8" s="28">
        <v>63322</v>
      </c>
      <c r="B8" s="28" t="s">
        <v>7</v>
      </c>
      <c r="C8" s="15"/>
      <c r="D8" s="17">
        <f t="shared" si="6"/>
        <v>15789.995999999999</v>
      </c>
      <c r="E8" s="17">
        <f t="shared" si="1"/>
        <v>13580</v>
      </c>
      <c r="F8" s="29">
        <v>0.14000000000000001</v>
      </c>
      <c r="G8" s="17">
        <f t="shared" si="2"/>
        <v>11842.496999999999</v>
      </c>
      <c r="H8" s="17">
        <f t="shared" si="3"/>
        <v>10185</v>
      </c>
      <c r="I8" s="22"/>
      <c r="J8" s="19">
        <v>13158.33</v>
      </c>
      <c r="K8" s="17">
        <f t="shared" si="7"/>
        <v>11316.1638</v>
      </c>
      <c r="L8" s="29">
        <f t="shared" si="4"/>
        <v>0.14000000000000001</v>
      </c>
      <c r="M8" s="17">
        <f t="shared" si="5"/>
        <v>9868.7474999999995</v>
      </c>
      <c r="N8" s="17">
        <f t="shared" si="8"/>
        <v>8487.1228499999997</v>
      </c>
      <c r="O8" s="31" t="s">
        <v>303</v>
      </c>
    </row>
    <row r="9" spans="1:15" x14ac:dyDescent="0.25">
      <c r="A9" s="28">
        <v>64265</v>
      </c>
      <c r="B9" s="28" t="s">
        <v>8</v>
      </c>
      <c r="C9" s="15"/>
      <c r="D9" s="17">
        <f t="shared" si="6"/>
        <v>17090.004000000001</v>
      </c>
      <c r="E9" s="17">
        <f t="shared" si="1"/>
        <v>14010</v>
      </c>
      <c r="F9" s="29">
        <v>0.18</v>
      </c>
      <c r="G9" s="17">
        <f t="shared" si="2"/>
        <v>12817.503000000001</v>
      </c>
      <c r="H9" s="17">
        <f t="shared" si="3"/>
        <v>10507.5</v>
      </c>
      <c r="I9" s="22"/>
      <c r="J9" s="19">
        <v>14241.67</v>
      </c>
      <c r="K9" s="17">
        <f t="shared" si="7"/>
        <v>11678.169400000001</v>
      </c>
      <c r="L9" s="29">
        <f t="shared" si="4"/>
        <v>0.18</v>
      </c>
      <c r="M9" s="17">
        <f t="shared" si="5"/>
        <v>10681.252500000001</v>
      </c>
      <c r="N9" s="17">
        <f t="shared" si="8"/>
        <v>8758.627050000001</v>
      </c>
      <c r="O9" s="31" t="s">
        <v>302</v>
      </c>
    </row>
    <row r="10" spans="1:15" x14ac:dyDescent="0.25">
      <c r="A10" s="28">
        <v>63352</v>
      </c>
      <c r="B10" s="28" t="s">
        <v>9</v>
      </c>
      <c r="C10" s="15"/>
      <c r="D10" s="17">
        <f t="shared" si="6"/>
        <v>18890.004000000001</v>
      </c>
      <c r="E10" s="17">
        <f t="shared" si="1"/>
        <v>17000</v>
      </c>
      <c r="F10" s="29">
        <v>0.1</v>
      </c>
      <c r="G10" s="17">
        <f t="shared" si="2"/>
        <v>14167.503000000001</v>
      </c>
      <c r="H10" s="17">
        <f t="shared" si="3"/>
        <v>12750</v>
      </c>
      <c r="I10" s="22"/>
      <c r="J10" s="19">
        <v>15741.67</v>
      </c>
      <c r="K10" s="17">
        <f t="shared" si="7"/>
        <v>14167.503000000001</v>
      </c>
      <c r="L10" s="29">
        <f t="shared" si="4"/>
        <v>0.1</v>
      </c>
      <c r="M10" s="17">
        <f t="shared" si="5"/>
        <v>11806.252500000001</v>
      </c>
      <c r="N10" s="17">
        <f t="shared" si="8"/>
        <v>10625.627250000001</v>
      </c>
      <c r="O10" s="31" t="s">
        <v>303</v>
      </c>
    </row>
    <row r="11" spans="1:15" x14ac:dyDescent="0.25">
      <c r="A11" s="28">
        <v>63353</v>
      </c>
      <c r="B11" s="28" t="s">
        <v>10</v>
      </c>
      <c r="C11" s="15"/>
      <c r="D11" s="17">
        <f t="shared" ref="D11" si="9">J11*1.2</f>
        <v>20589.996000000003</v>
      </c>
      <c r="E11" s="17">
        <f t="shared" ref="E11" si="10">ROUND(D11-(D11*F11),-1)</f>
        <v>18120</v>
      </c>
      <c r="F11" s="30">
        <v>0.12</v>
      </c>
      <c r="G11" s="17">
        <f t="shared" si="2"/>
        <v>15442.497000000003</v>
      </c>
      <c r="H11" s="17">
        <f t="shared" si="3"/>
        <v>13590</v>
      </c>
      <c r="I11" s="22"/>
      <c r="J11" s="19">
        <v>17158.330000000002</v>
      </c>
      <c r="K11" s="17">
        <f t="shared" si="7"/>
        <v>15099.330400000003</v>
      </c>
      <c r="L11" s="30">
        <f t="shared" si="4"/>
        <v>0.12</v>
      </c>
      <c r="M11" s="17">
        <f t="shared" si="5"/>
        <v>12868.747500000001</v>
      </c>
      <c r="N11" s="17">
        <f t="shared" si="8"/>
        <v>11324.497800000001</v>
      </c>
      <c r="O11" s="31" t="s">
        <v>303</v>
      </c>
    </row>
    <row r="12" spans="1:15" x14ac:dyDescent="0.25">
      <c r="A12" s="28">
        <v>63365</v>
      </c>
      <c r="B12" s="28" t="s">
        <v>11</v>
      </c>
      <c r="C12" s="15"/>
      <c r="D12" s="17">
        <f t="shared" si="6"/>
        <v>5589.9960000000001</v>
      </c>
      <c r="E12" s="17">
        <f t="shared" si="1"/>
        <v>4980</v>
      </c>
      <c r="F12" s="29">
        <v>0.11</v>
      </c>
      <c r="G12" s="17">
        <f t="shared" si="2"/>
        <v>4192.4970000000003</v>
      </c>
      <c r="H12" s="17">
        <f t="shared" si="3"/>
        <v>3735</v>
      </c>
      <c r="I12" s="22"/>
      <c r="J12" s="19">
        <v>4658.33</v>
      </c>
      <c r="K12" s="17">
        <f t="shared" si="7"/>
        <v>4145.9137000000001</v>
      </c>
      <c r="L12" s="29">
        <f t="shared" si="4"/>
        <v>0.11</v>
      </c>
      <c r="M12" s="17">
        <f t="shared" si="5"/>
        <v>3493.7474999999999</v>
      </c>
      <c r="N12" s="17">
        <f t="shared" si="8"/>
        <v>3109.4352749999998</v>
      </c>
      <c r="O12" s="31" t="s">
        <v>303</v>
      </c>
    </row>
    <row r="13" spans="1:15" x14ac:dyDescent="0.25">
      <c r="A13" s="28">
        <v>63326</v>
      </c>
      <c r="B13" s="28" t="s">
        <v>12</v>
      </c>
      <c r="C13" s="15"/>
      <c r="D13" s="17">
        <f t="shared" si="6"/>
        <v>5589.9960000000001</v>
      </c>
      <c r="E13" s="17">
        <f t="shared" si="1"/>
        <v>4980</v>
      </c>
      <c r="F13" s="29">
        <v>0.11</v>
      </c>
      <c r="G13" s="17">
        <f t="shared" si="2"/>
        <v>4192.4970000000003</v>
      </c>
      <c r="H13" s="17">
        <f t="shared" si="3"/>
        <v>3735</v>
      </c>
      <c r="I13" s="22"/>
      <c r="J13" s="19">
        <v>4658.33</v>
      </c>
      <c r="K13" s="17">
        <f t="shared" si="7"/>
        <v>4145.9137000000001</v>
      </c>
      <c r="L13" s="29">
        <f t="shared" si="4"/>
        <v>0.11</v>
      </c>
      <c r="M13" s="17">
        <f t="shared" si="5"/>
        <v>3493.7474999999999</v>
      </c>
      <c r="N13" s="17">
        <f t="shared" si="8"/>
        <v>3109.4352749999998</v>
      </c>
      <c r="O13" s="31" t="s">
        <v>303</v>
      </c>
    </row>
    <row r="14" spans="1:15" x14ac:dyDescent="0.25">
      <c r="A14" s="28">
        <v>63327</v>
      </c>
      <c r="B14" s="28" t="s">
        <v>13</v>
      </c>
      <c r="C14" s="15"/>
      <c r="D14" s="17">
        <f t="shared" si="6"/>
        <v>5589.9960000000001</v>
      </c>
      <c r="E14" s="17">
        <f t="shared" si="1"/>
        <v>4980</v>
      </c>
      <c r="F14" s="29">
        <v>0.11</v>
      </c>
      <c r="G14" s="17">
        <f t="shared" si="2"/>
        <v>4192.4970000000003</v>
      </c>
      <c r="H14" s="17">
        <f t="shared" si="3"/>
        <v>3735</v>
      </c>
      <c r="I14" s="22"/>
      <c r="J14" s="19">
        <v>4658.33</v>
      </c>
      <c r="K14" s="17">
        <f t="shared" si="7"/>
        <v>4145.9137000000001</v>
      </c>
      <c r="L14" s="29">
        <f t="shared" si="4"/>
        <v>0.11</v>
      </c>
      <c r="M14" s="17">
        <f t="shared" si="5"/>
        <v>3493.7474999999999</v>
      </c>
      <c r="N14" s="17">
        <f t="shared" si="8"/>
        <v>3109.4352749999998</v>
      </c>
      <c r="O14" s="31" t="s">
        <v>303</v>
      </c>
    </row>
    <row r="15" spans="1:15" x14ac:dyDescent="0.25">
      <c r="A15" s="28">
        <v>63328</v>
      </c>
      <c r="B15" s="28" t="s">
        <v>14</v>
      </c>
      <c r="C15" s="15"/>
      <c r="D15" s="17">
        <f t="shared" si="6"/>
        <v>5589.9960000000001</v>
      </c>
      <c r="E15" s="17">
        <f t="shared" si="1"/>
        <v>4980</v>
      </c>
      <c r="F15" s="29">
        <v>0.11</v>
      </c>
      <c r="G15" s="17">
        <f t="shared" si="2"/>
        <v>4192.4970000000003</v>
      </c>
      <c r="H15" s="17">
        <f t="shared" si="3"/>
        <v>3735</v>
      </c>
      <c r="I15" s="22"/>
      <c r="J15" s="19">
        <v>4658.33</v>
      </c>
      <c r="K15" s="17">
        <f t="shared" si="7"/>
        <v>4145.9137000000001</v>
      </c>
      <c r="L15" s="29">
        <f t="shared" si="4"/>
        <v>0.11</v>
      </c>
      <c r="M15" s="17">
        <f t="shared" si="5"/>
        <v>3493.7474999999999</v>
      </c>
      <c r="N15" s="17">
        <f t="shared" si="8"/>
        <v>3109.4352749999998</v>
      </c>
      <c r="O15" s="31" t="s">
        <v>303</v>
      </c>
    </row>
    <row r="16" spans="1:15" x14ac:dyDescent="0.25">
      <c r="A16" s="28">
        <v>63366</v>
      </c>
      <c r="B16" s="28" t="s">
        <v>15</v>
      </c>
      <c r="C16" s="15"/>
      <c r="D16" s="17">
        <f t="shared" si="6"/>
        <v>6390</v>
      </c>
      <c r="E16" s="17">
        <f t="shared" si="1"/>
        <v>5050</v>
      </c>
      <c r="F16" s="29">
        <v>0.21</v>
      </c>
      <c r="G16" s="17">
        <f t="shared" si="2"/>
        <v>4792.5</v>
      </c>
      <c r="H16" s="17">
        <f t="shared" si="3"/>
        <v>3787.5</v>
      </c>
      <c r="I16" s="22"/>
      <c r="J16" s="19">
        <v>5325</v>
      </c>
      <c r="K16" s="17">
        <f t="shared" si="7"/>
        <v>4206.75</v>
      </c>
      <c r="L16" s="29">
        <f t="shared" si="4"/>
        <v>0.21</v>
      </c>
      <c r="M16" s="17">
        <f t="shared" si="5"/>
        <v>3993.75</v>
      </c>
      <c r="N16" s="17">
        <f t="shared" si="8"/>
        <v>3155.0625</v>
      </c>
      <c r="O16" s="31" t="s">
        <v>303</v>
      </c>
    </row>
    <row r="17" spans="1:15" x14ac:dyDescent="0.25">
      <c r="A17" s="28">
        <v>63367</v>
      </c>
      <c r="B17" s="28" t="s">
        <v>16</v>
      </c>
      <c r="C17" s="15"/>
      <c r="D17" s="17">
        <f t="shared" si="6"/>
        <v>6890.0039999999999</v>
      </c>
      <c r="E17" s="17">
        <f t="shared" si="1"/>
        <v>5440</v>
      </c>
      <c r="F17" s="29">
        <v>0.21</v>
      </c>
      <c r="G17" s="17">
        <f t="shared" si="2"/>
        <v>5167.5029999999997</v>
      </c>
      <c r="H17" s="17">
        <f t="shared" si="3"/>
        <v>4080</v>
      </c>
      <c r="I17" s="22"/>
      <c r="J17" s="19">
        <v>5741.67</v>
      </c>
      <c r="K17" s="17">
        <f t="shared" si="7"/>
        <v>4535.9192999999996</v>
      </c>
      <c r="L17" s="29">
        <f t="shared" si="4"/>
        <v>0.21</v>
      </c>
      <c r="M17" s="17">
        <f t="shared" si="5"/>
        <v>4306.2525000000005</v>
      </c>
      <c r="N17" s="17">
        <f t="shared" si="8"/>
        <v>3401.9394749999997</v>
      </c>
      <c r="O17" s="31" t="s">
        <v>303</v>
      </c>
    </row>
    <row r="18" spans="1:15" x14ac:dyDescent="0.25">
      <c r="A18" s="28" t="s">
        <v>3</v>
      </c>
      <c r="B18" s="28" t="s">
        <v>47</v>
      </c>
      <c r="C18" s="15"/>
      <c r="D18" s="17">
        <f t="shared" si="6"/>
        <v>4089.9959999999996</v>
      </c>
      <c r="E18" s="17">
        <f t="shared" si="1"/>
        <v>3480</v>
      </c>
      <c r="F18" s="29">
        <v>0.15</v>
      </c>
      <c r="G18" s="17">
        <f t="shared" si="2"/>
        <v>3067.4969999999998</v>
      </c>
      <c r="H18" s="17">
        <f t="shared" si="3"/>
        <v>2610</v>
      </c>
      <c r="I18" s="22"/>
      <c r="J18" s="19">
        <v>3408.33</v>
      </c>
      <c r="K18" s="17">
        <f t="shared" si="7"/>
        <v>2897.0805</v>
      </c>
      <c r="L18" s="29">
        <f t="shared" si="4"/>
        <v>0.15</v>
      </c>
      <c r="M18" s="17">
        <f t="shared" si="5"/>
        <v>2556.2474999999999</v>
      </c>
      <c r="N18" s="17">
        <f t="shared" si="8"/>
        <v>2172.810375</v>
      </c>
      <c r="O18" s="31" t="s">
        <v>303</v>
      </c>
    </row>
    <row r="19" spans="1:15" x14ac:dyDescent="0.25">
      <c r="A19" s="28" t="s">
        <v>4</v>
      </c>
      <c r="B19" s="28" t="s">
        <v>48</v>
      </c>
      <c r="C19" s="15"/>
      <c r="D19" s="17">
        <f t="shared" si="6"/>
        <v>4790.0039999999999</v>
      </c>
      <c r="E19" s="17">
        <f t="shared" si="1"/>
        <v>4170</v>
      </c>
      <c r="F19" s="29">
        <v>0.13</v>
      </c>
      <c r="G19" s="17">
        <f t="shared" si="2"/>
        <v>3592.5029999999997</v>
      </c>
      <c r="H19" s="17">
        <f t="shared" si="3"/>
        <v>3127.5</v>
      </c>
      <c r="I19" s="22"/>
      <c r="J19" s="19">
        <v>3991.67</v>
      </c>
      <c r="K19" s="17">
        <f t="shared" si="7"/>
        <v>3472.7529</v>
      </c>
      <c r="L19" s="29">
        <f t="shared" si="4"/>
        <v>0.13</v>
      </c>
      <c r="M19" s="17">
        <f t="shared" si="5"/>
        <v>2993.7525000000001</v>
      </c>
      <c r="N19" s="17">
        <f t="shared" si="8"/>
        <v>2604.5646750000001</v>
      </c>
      <c r="O19" s="31" t="s">
        <v>303</v>
      </c>
    </row>
    <row r="20" spans="1:15" x14ac:dyDescent="0.25">
      <c r="A20" s="28">
        <v>63355</v>
      </c>
      <c r="B20" s="28" t="s">
        <v>132</v>
      </c>
      <c r="C20" s="15"/>
      <c r="D20" s="17">
        <f t="shared" si="6"/>
        <v>23790</v>
      </c>
      <c r="E20" s="17">
        <f t="shared" si="1"/>
        <v>20220</v>
      </c>
      <c r="F20" s="29">
        <v>0.15</v>
      </c>
      <c r="G20" s="17">
        <f t="shared" si="2"/>
        <v>17842.5</v>
      </c>
      <c r="H20" s="17">
        <f t="shared" si="3"/>
        <v>15165</v>
      </c>
      <c r="I20" s="22"/>
      <c r="J20" s="19">
        <v>19825</v>
      </c>
      <c r="K20" s="17">
        <f t="shared" si="7"/>
        <v>16851.25</v>
      </c>
      <c r="L20" s="29">
        <f t="shared" si="4"/>
        <v>0.15</v>
      </c>
      <c r="M20" s="17">
        <f t="shared" si="5"/>
        <v>14868.75</v>
      </c>
      <c r="N20" s="17">
        <f t="shared" si="8"/>
        <v>12638.4375</v>
      </c>
      <c r="O20" s="31" t="s">
        <v>302</v>
      </c>
    </row>
    <row r="21" spans="1:15" x14ac:dyDescent="0.25">
      <c r="A21" s="28">
        <v>63336</v>
      </c>
      <c r="B21" s="28" t="s">
        <v>133</v>
      </c>
      <c r="C21" s="15"/>
      <c r="D21" s="17">
        <f t="shared" si="6"/>
        <v>23289.996000000003</v>
      </c>
      <c r="E21" s="17">
        <f t="shared" si="1"/>
        <v>19800</v>
      </c>
      <c r="F21" s="29">
        <v>0.15</v>
      </c>
      <c r="G21" s="17">
        <f t="shared" si="2"/>
        <v>17467.497000000003</v>
      </c>
      <c r="H21" s="17">
        <f t="shared" si="3"/>
        <v>14850</v>
      </c>
      <c r="I21" s="22"/>
      <c r="J21" s="19">
        <v>19408.330000000002</v>
      </c>
      <c r="K21" s="17">
        <f t="shared" si="7"/>
        <v>16497.0805</v>
      </c>
      <c r="L21" s="29">
        <f t="shared" si="4"/>
        <v>0.15</v>
      </c>
      <c r="M21" s="17">
        <f t="shared" si="5"/>
        <v>14556.247500000001</v>
      </c>
      <c r="N21" s="17">
        <f t="shared" si="8"/>
        <v>12372.810375000001</v>
      </c>
      <c r="O21" s="31" t="s">
        <v>302</v>
      </c>
    </row>
    <row r="22" spans="1:15" x14ac:dyDescent="0.25">
      <c r="A22" s="28">
        <v>63337</v>
      </c>
      <c r="B22" s="28" t="s">
        <v>134</v>
      </c>
      <c r="C22" s="15"/>
      <c r="D22" s="17">
        <f t="shared" si="6"/>
        <v>23289.996000000003</v>
      </c>
      <c r="E22" s="17">
        <f t="shared" si="1"/>
        <v>19800</v>
      </c>
      <c r="F22" s="29">
        <v>0.15</v>
      </c>
      <c r="G22" s="17">
        <f t="shared" si="2"/>
        <v>17467.497000000003</v>
      </c>
      <c r="H22" s="17">
        <f t="shared" si="3"/>
        <v>14850</v>
      </c>
      <c r="I22" s="22"/>
      <c r="J22" s="19">
        <v>19408.330000000002</v>
      </c>
      <c r="K22" s="17">
        <f t="shared" si="7"/>
        <v>16497.0805</v>
      </c>
      <c r="L22" s="29">
        <f t="shared" si="4"/>
        <v>0.15</v>
      </c>
      <c r="M22" s="17">
        <f t="shared" si="5"/>
        <v>14556.247500000001</v>
      </c>
      <c r="N22" s="17">
        <f t="shared" si="8"/>
        <v>12372.810375000001</v>
      </c>
      <c r="O22" s="31" t="s">
        <v>302</v>
      </c>
    </row>
    <row r="23" spans="1:15" x14ac:dyDescent="0.25">
      <c r="A23" s="28">
        <v>63338</v>
      </c>
      <c r="B23" s="28" t="s">
        <v>135</v>
      </c>
      <c r="C23" s="15"/>
      <c r="D23" s="17">
        <f t="shared" si="6"/>
        <v>24789.996000000003</v>
      </c>
      <c r="E23" s="17">
        <f t="shared" si="1"/>
        <v>21070</v>
      </c>
      <c r="F23" s="29">
        <v>0.15</v>
      </c>
      <c r="G23" s="17">
        <f t="shared" si="2"/>
        <v>18592.497000000003</v>
      </c>
      <c r="H23" s="17">
        <f t="shared" si="3"/>
        <v>15802.5</v>
      </c>
      <c r="I23" s="22"/>
      <c r="J23" s="19">
        <v>20658.330000000002</v>
      </c>
      <c r="K23" s="17">
        <f t="shared" si="7"/>
        <v>17559.5805</v>
      </c>
      <c r="L23" s="29">
        <f t="shared" si="4"/>
        <v>0.15</v>
      </c>
      <c r="M23" s="17">
        <f t="shared" si="5"/>
        <v>15493.747500000001</v>
      </c>
      <c r="N23" s="17">
        <f t="shared" si="8"/>
        <v>13169.685375000001</v>
      </c>
      <c r="O23" s="31" t="s">
        <v>302</v>
      </c>
    </row>
    <row r="24" spans="1:15" x14ac:dyDescent="0.25">
      <c r="A24" s="28">
        <v>63339</v>
      </c>
      <c r="B24" s="28" t="s">
        <v>136</v>
      </c>
      <c r="C24" s="15"/>
      <c r="D24" s="17">
        <f t="shared" si="6"/>
        <v>24789.996000000003</v>
      </c>
      <c r="E24" s="17">
        <f t="shared" si="1"/>
        <v>21070</v>
      </c>
      <c r="F24" s="29">
        <v>0.15</v>
      </c>
      <c r="G24" s="17">
        <f t="shared" si="2"/>
        <v>18592.497000000003</v>
      </c>
      <c r="H24" s="17">
        <f t="shared" si="3"/>
        <v>15802.5</v>
      </c>
      <c r="I24" s="22"/>
      <c r="J24" s="19">
        <v>20658.330000000002</v>
      </c>
      <c r="K24" s="17">
        <f t="shared" si="7"/>
        <v>17559.5805</v>
      </c>
      <c r="L24" s="29">
        <f t="shared" si="4"/>
        <v>0.15</v>
      </c>
      <c r="M24" s="17">
        <f t="shared" si="5"/>
        <v>15493.747500000001</v>
      </c>
      <c r="N24" s="17">
        <f t="shared" si="8"/>
        <v>13169.685375000001</v>
      </c>
      <c r="O24" s="31" t="s">
        <v>302</v>
      </c>
    </row>
    <row r="25" spans="1:15" x14ac:dyDescent="0.25">
      <c r="A25" s="28">
        <v>63334</v>
      </c>
      <c r="B25" s="28" t="s">
        <v>137</v>
      </c>
      <c r="C25" s="15"/>
      <c r="D25" s="17">
        <f t="shared" si="6"/>
        <v>21189.996000000003</v>
      </c>
      <c r="E25" s="17">
        <f t="shared" si="1"/>
        <v>18010</v>
      </c>
      <c r="F25" s="29">
        <v>0.15</v>
      </c>
      <c r="G25" s="17">
        <f t="shared" si="2"/>
        <v>15892.497000000003</v>
      </c>
      <c r="H25" s="17">
        <f t="shared" si="3"/>
        <v>13507.5</v>
      </c>
      <c r="I25" s="22"/>
      <c r="J25" s="19">
        <v>17658.330000000002</v>
      </c>
      <c r="K25" s="17">
        <f t="shared" si="7"/>
        <v>15009.580500000002</v>
      </c>
      <c r="L25" s="29">
        <f t="shared" si="4"/>
        <v>0.15</v>
      </c>
      <c r="M25" s="17">
        <f t="shared" si="5"/>
        <v>13243.747500000001</v>
      </c>
      <c r="N25" s="17">
        <f t="shared" si="8"/>
        <v>11257.185375000001</v>
      </c>
      <c r="O25" s="31" t="s">
        <v>302</v>
      </c>
    </row>
    <row r="26" spans="1:15" x14ac:dyDescent="0.25">
      <c r="A26" s="28">
        <v>63335</v>
      </c>
      <c r="B26" s="28" t="s">
        <v>138</v>
      </c>
      <c r="C26" s="15"/>
      <c r="D26" s="17">
        <f t="shared" si="6"/>
        <v>21189.996000000003</v>
      </c>
      <c r="E26" s="17">
        <f t="shared" si="1"/>
        <v>18010</v>
      </c>
      <c r="F26" s="29">
        <v>0.15</v>
      </c>
      <c r="G26" s="17">
        <f t="shared" si="2"/>
        <v>15892.497000000003</v>
      </c>
      <c r="H26" s="17">
        <f t="shared" si="3"/>
        <v>13507.5</v>
      </c>
      <c r="I26" s="22"/>
      <c r="J26" s="19">
        <v>17658.330000000002</v>
      </c>
      <c r="K26" s="17">
        <f t="shared" si="7"/>
        <v>15009.580500000002</v>
      </c>
      <c r="L26" s="29">
        <f t="shared" ref="L26:L57" si="11">F26</f>
        <v>0.15</v>
      </c>
      <c r="M26" s="17">
        <f t="shared" si="5"/>
        <v>13243.747500000001</v>
      </c>
      <c r="N26" s="17">
        <f t="shared" si="8"/>
        <v>11257.185375000001</v>
      </c>
      <c r="O26" s="31" t="s">
        <v>302</v>
      </c>
    </row>
    <row r="27" spans="1:15" x14ac:dyDescent="0.25">
      <c r="A27" s="28">
        <v>63361</v>
      </c>
      <c r="B27" s="28" t="s">
        <v>139</v>
      </c>
      <c r="C27" s="15"/>
      <c r="D27" s="17">
        <f t="shared" si="6"/>
        <v>7890</v>
      </c>
      <c r="E27" s="17">
        <f t="shared" si="1"/>
        <v>7340</v>
      </c>
      <c r="F27" s="29">
        <v>7.0000000000000007E-2</v>
      </c>
      <c r="G27" s="17">
        <f t="shared" si="2"/>
        <v>5917.5</v>
      </c>
      <c r="H27" s="17">
        <f t="shared" si="3"/>
        <v>5505</v>
      </c>
      <c r="I27" s="22"/>
      <c r="J27" s="19">
        <v>6575</v>
      </c>
      <c r="K27" s="17">
        <f t="shared" si="7"/>
        <v>6114.75</v>
      </c>
      <c r="L27" s="29">
        <f t="shared" si="11"/>
        <v>7.0000000000000007E-2</v>
      </c>
      <c r="M27" s="17">
        <f t="shared" si="5"/>
        <v>4931.25</v>
      </c>
      <c r="N27" s="17">
        <f t="shared" si="8"/>
        <v>4586.0625</v>
      </c>
      <c r="O27" s="31" t="s">
        <v>302</v>
      </c>
    </row>
    <row r="28" spans="1:15" x14ac:dyDescent="0.25">
      <c r="A28" s="28">
        <v>63362</v>
      </c>
      <c r="B28" s="28" t="s">
        <v>140</v>
      </c>
      <c r="C28" s="15"/>
      <c r="D28" s="17">
        <f t="shared" si="6"/>
        <v>8090.0039999999999</v>
      </c>
      <c r="E28" s="17">
        <f t="shared" si="1"/>
        <v>7520</v>
      </c>
      <c r="F28" s="29">
        <v>7.0000000000000007E-2</v>
      </c>
      <c r="G28" s="17">
        <f t="shared" si="2"/>
        <v>6067.5029999999997</v>
      </c>
      <c r="H28" s="17">
        <f t="shared" si="3"/>
        <v>5640</v>
      </c>
      <c r="I28" s="22"/>
      <c r="J28" s="19">
        <v>6741.67</v>
      </c>
      <c r="K28" s="17">
        <f t="shared" si="7"/>
        <v>6269.7530999999999</v>
      </c>
      <c r="L28" s="29">
        <f t="shared" si="11"/>
        <v>7.0000000000000007E-2</v>
      </c>
      <c r="M28" s="17">
        <f t="shared" si="5"/>
        <v>5056.2525000000005</v>
      </c>
      <c r="N28" s="17">
        <f t="shared" si="8"/>
        <v>4702.3148249999995</v>
      </c>
      <c r="O28" s="31" t="s">
        <v>302</v>
      </c>
    </row>
    <row r="29" spans="1:15" x14ac:dyDescent="0.25">
      <c r="A29" s="28">
        <v>63360</v>
      </c>
      <c r="B29" s="28" t="s">
        <v>141</v>
      </c>
      <c r="C29" s="15"/>
      <c r="D29" s="17">
        <f t="shared" si="6"/>
        <v>7890</v>
      </c>
      <c r="E29" s="17">
        <f t="shared" si="1"/>
        <v>7340</v>
      </c>
      <c r="F29" s="29">
        <v>7.0000000000000007E-2</v>
      </c>
      <c r="G29" s="17">
        <f t="shared" si="2"/>
        <v>5917.5</v>
      </c>
      <c r="H29" s="17">
        <f t="shared" si="3"/>
        <v>5505</v>
      </c>
      <c r="I29" s="22"/>
      <c r="J29" s="19">
        <v>6575</v>
      </c>
      <c r="K29" s="17">
        <f t="shared" si="7"/>
        <v>6114.75</v>
      </c>
      <c r="L29" s="29">
        <f t="shared" si="11"/>
        <v>7.0000000000000007E-2</v>
      </c>
      <c r="M29" s="17">
        <f t="shared" si="5"/>
        <v>4931.25</v>
      </c>
      <c r="N29" s="17">
        <f t="shared" si="8"/>
        <v>4586.0625</v>
      </c>
      <c r="O29" s="31" t="s">
        <v>302</v>
      </c>
    </row>
    <row r="30" spans="1:15" x14ac:dyDescent="0.25">
      <c r="A30" s="28" t="s">
        <v>142</v>
      </c>
      <c r="B30" s="28" t="s">
        <v>143</v>
      </c>
      <c r="C30" s="15"/>
      <c r="D30" s="17">
        <f t="shared" si="6"/>
        <v>4089.9959999999996</v>
      </c>
      <c r="E30" s="17">
        <f t="shared" si="1"/>
        <v>3480</v>
      </c>
      <c r="F30" s="29">
        <v>0.15</v>
      </c>
      <c r="G30" s="17">
        <f t="shared" si="2"/>
        <v>3067.4969999999998</v>
      </c>
      <c r="H30" s="17">
        <f t="shared" si="3"/>
        <v>2610</v>
      </c>
      <c r="I30" s="22"/>
      <c r="J30" s="19">
        <v>3408.33</v>
      </c>
      <c r="K30" s="17">
        <f t="shared" si="7"/>
        <v>2897.0805</v>
      </c>
      <c r="L30" s="29">
        <f t="shared" si="11"/>
        <v>0.15</v>
      </c>
      <c r="M30" s="17">
        <f t="shared" si="5"/>
        <v>2556.2474999999999</v>
      </c>
      <c r="N30" s="17">
        <f t="shared" si="8"/>
        <v>2172.810375</v>
      </c>
      <c r="O30" s="31" t="s">
        <v>302</v>
      </c>
    </row>
    <row r="31" spans="1:15" x14ac:dyDescent="0.25">
      <c r="A31" s="28" t="s">
        <v>144</v>
      </c>
      <c r="B31" s="28" t="s">
        <v>145</v>
      </c>
      <c r="C31" s="15"/>
      <c r="D31" s="17">
        <f t="shared" si="6"/>
        <v>4089.9959999999996</v>
      </c>
      <c r="E31" s="17">
        <f t="shared" si="1"/>
        <v>3480</v>
      </c>
      <c r="F31" s="29">
        <v>0.15</v>
      </c>
      <c r="G31" s="17">
        <f t="shared" si="2"/>
        <v>3067.4969999999998</v>
      </c>
      <c r="H31" s="17">
        <f t="shared" si="3"/>
        <v>2610</v>
      </c>
      <c r="I31" s="22"/>
      <c r="J31" s="19">
        <v>3408.33</v>
      </c>
      <c r="K31" s="17">
        <f t="shared" si="7"/>
        <v>2897.0805</v>
      </c>
      <c r="L31" s="29">
        <f t="shared" si="11"/>
        <v>0.15</v>
      </c>
      <c r="M31" s="17">
        <f t="shared" si="5"/>
        <v>2556.2474999999999</v>
      </c>
      <c r="N31" s="17">
        <f t="shared" si="8"/>
        <v>2172.810375</v>
      </c>
      <c r="O31" s="31" t="s">
        <v>302</v>
      </c>
    </row>
    <row r="32" spans="1:15" x14ac:dyDescent="0.25">
      <c r="A32" s="28" t="s">
        <v>146</v>
      </c>
      <c r="B32" s="28" t="s">
        <v>147</v>
      </c>
      <c r="C32" s="15"/>
      <c r="D32" s="17">
        <f t="shared" ref="D32:D95" si="12">J32*1.2</f>
        <v>4089.9959999999996</v>
      </c>
      <c r="E32" s="17">
        <f t="shared" ref="E32:E95" si="13">ROUND(D32-(D32*F32),-1)</f>
        <v>3480</v>
      </c>
      <c r="F32" s="30">
        <v>0.15</v>
      </c>
      <c r="G32" s="17">
        <f t="shared" si="2"/>
        <v>3067.4969999999998</v>
      </c>
      <c r="H32" s="17">
        <f t="shared" si="3"/>
        <v>2610</v>
      </c>
      <c r="I32" s="22"/>
      <c r="J32" s="19">
        <v>3408.33</v>
      </c>
      <c r="K32" s="17">
        <f t="shared" si="7"/>
        <v>2897.0805</v>
      </c>
      <c r="L32" s="30">
        <f t="shared" si="11"/>
        <v>0.15</v>
      </c>
      <c r="M32" s="17">
        <f t="shared" si="5"/>
        <v>2556.2474999999999</v>
      </c>
      <c r="N32" s="17">
        <f t="shared" si="8"/>
        <v>2172.810375</v>
      </c>
      <c r="O32" s="31" t="s">
        <v>302</v>
      </c>
    </row>
    <row r="33" spans="1:15" x14ac:dyDescent="0.25">
      <c r="A33" s="28" t="s">
        <v>21</v>
      </c>
      <c r="B33" s="28" t="s">
        <v>63</v>
      </c>
      <c r="C33" s="15"/>
      <c r="D33" s="17">
        <f t="shared" si="12"/>
        <v>14990.003999999999</v>
      </c>
      <c r="E33" s="17">
        <f t="shared" si="13"/>
        <v>12440</v>
      </c>
      <c r="F33" s="29">
        <v>0.17</v>
      </c>
      <c r="G33" s="17">
        <f t="shared" si="2"/>
        <v>11242.502999999999</v>
      </c>
      <c r="H33" s="17">
        <f t="shared" si="3"/>
        <v>9330</v>
      </c>
      <c r="I33" s="22"/>
      <c r="J33" s="19">
        <v>12491.67</v>
      </c>
      <c r="K33" s="17">
        <f t="shared" si="7"/>
        <v>10368.0861</v>
      </c>
      <c r="L33" s="29">
        <f t="shared" si="11"/>
        <v>0.17</v>
      </c>
      <c r="M33" s="17">
        <f t="shared" si="5"/>
        <v>9368.7525000000005</v>
      </c>
      <c r="N33" s="17">
        <f t="shared" si="8"/>
        <v>7776.0645750000003</v>
      </c>
      <c r="O33" s="31" t="s">
        <v>303</v>
      </c>
    </row>
    <row r="34" spans="1:15" x14ac:dyDescent="0.25">
      <c r="A34" s="28">
        <v>64131</v>
      </c>
      <c r="B34" s="28" t="s">
        <v>63</v>
      </c>
      <c r="C34" s="15"/>
      <c r="D34" s="17">
        <f t="shared" si="12"/>
        <v>14990.003999999999</v>
      </c>
      <c r="E34" s="17">
        <f t="shared" si="13"/>
        <v>12440</v>
      </c>
      <c r="F34" s="29">
        <v>0.17</v>
      </c>
      <c r="G34" s="17">
        <f t="shared" si="2"/>
        <v>11242.502999999999</v>
      </c>
      <c r="H34" s="17">
        <f t="shared" si="3"/>
        <v>9330</v>
      </c>
      <c r="I34" s="22"/>
      <c r="J34" s="19">
        <v>12491.67</v>
      </c>
      <c r="K34" s="17">
        <f t="shared" si="7"/>
        <v>10368.0861</v>
      </c>
      <c r="L34" s="29">
        <f t="shared" si="11"/>
        <v>0.17</v>
      </c>
      <c r="M34" s="17">
        <f t="shared" si="5"/>
        <v>9368.7525000000005</v>
      </c>
      <c r="N34" s="17">
        <f t="shared" si="8"/>
        <v>7776.0645750000003</v>
      </c>
      <c r="O34" s="31" t="s">
        <v>303</v>
      </c>
    </row>
    <row r="35" spans="1:15" x14ac:dyDescent="0.25">
      <c r="A35" s="28" t="s">
        <v>22</v>
      </c>
      <c r="B35" s="28" t="s">
        <v>64</v>
      </c>
      <c r="C35" s="15"/>
      <c r="D35" s="17">
        <f t="shared" si="12"/>
        <v>15990</v>
      </c>
      <c r="E35" s="17">
        <f t="shared" si="13"/>
        <v>13430</v>
      </c>
      <c r="F35" s="29">
        <v>0.16</v>
      </c>
      <c r="G35" s="17">
        <f t="shared" si="2"/>
        <v>11992.5</v>
      </c>
      <c r="H35" s="17">
        <f t="shared" si="3"/>
        <v>10072.5</v>
      </c>
      <c r="I35" s="22"/>
      <c r="J35" s="19">
        <v>13325</v>
      </c>
      <c r="K35" s="17">
        <f t="shared" si="7"/>
        <v>11193</v>
      </c>
      <c r="L35" s="29">
        <f t="shared" si="11"/>
        <v>0.16</v>
      </c>
      <c r="M35" s="17">
        <f t="shared" si="5"/>
        <v>9993.75</v>
      </c>
      <c r="N35" s="17">
        <f t="shared" si="8"/>
        <v>8394.75</v>
      </c>
      <c r="O35" s="31" t="s">
        <v>303</v>
      </c>
    </row>
    <row r="36" spans="1:15" x14ac:dyDescent="0.25">
      <c r="A36" s="28">
        <v>64133</v>
      </c>
      <c r="B36" s="28" t="s">
        <v>64</v>
      </c>
      <c r="C36" s="15"/>
      <c r="D36" s="17">
        <f t="shared" si="12"/>
        <v>15990</v>
      </c>
      <c r="E36" s="17">
        <f t="shared" si="13"/>
        <v>13430</v>
      </c>
      <c r="F36" s="29">
        <v>0.16</v>
      </c>
      <c r="G36" s="17">
        <f t="shared" si="2"/>
        <v>11992.5</v>
      </c>
      <c r="H36" s="17">
        <f t="shared" si="3"/>
        <v>10072.5</v>
      </c>
      <c r="I36" s="22"/>
      <c r="J36" s="19">
        <v>13325</v>
      </c>
      <c r="K36" s="17">
        <f t="shared" si="7"/>
        <v>11193</v>
      </c>
      <c r="L36" s="29">
        <f t="shared" si="11"/>
        <v>0.16</v>
      </c>
      <c r="M36" s="17">
        <f t="shared" si="5"/>
        <v>9993.75</v>
      </c>
      <c r="N36" s="17">
        <f t="shared" si="8"/>
        <v>8394.75</v>
      </c>
      <c r="O36" s="31" t="s">
        <v>303</v>
      </c>
    </row>
    <row r="37" spans="1:15" x14ac:dyDescent="0.25">
      <c r="A37" s="28" t="s">
        <v>23</v>
      </c>
      <c r="B37" s="28" t="s">
        <v>65</v>
      </c>
      <c r="C37" s="15"/>
      <c r="D37" s="17">
        <f t="shared" si="12"/>
        <v>16989.995999999999</v>
      </c>
      <c r="E37" s="17">
        <f t="shared" si="13"/>
        <v>14440</v>
      </c>
      <c r="F37" s="29">
        <v>0.15</v>
      </c>
      <c r="G37" s="17">
        <f t="shared" ref="G37:G68" si="14">D37*(1-$C$1)</f>
        <v>12742.496999999999</v>
      </c>
      <c r="H37" s="17">
        <f t="shared" ref="H37:H68" si="15">E37*(1-$C$1)</f>
        <v>10830</v>
      </c>
      <c r="I37" s="22"/>
      <c r="J37" s="19">
        <v>14158.33</v>
      </c>
      <c r="K37" s="17">
        <f t="shared" si="7"/>
        <v>12034.5805</v>
      </c>
      <c r="L37" s="29">
        <f t="shared" si="11"/>
        <v>0.15</v>
      </c>
      <c r="M37" s="17">
        <f t="shared" si="5"/>
        <v>10618.747499999999</v>
      </c>
      <c r="N37" s="17">
        <f t="shared" si="8"/>
        <v>9025.9353750000009</v>
      </c>
      <c r="O37" s="31" t="s">
        <v>303</v>
      </c>
    </row>
    <row r="38" spans="1:15" x14ac:dyDescent="0.25">
      <c r="A38" s="28">
        <v>64135</v>
      </c>
      <c r="B38" s="28" t="s">
        <v>65</v>
      </c>
      <c r="C38" s="15"/>
      <c r="D38" s="17">
        <f t="shared" si="12"/>
        <v>16989.995999999999</v>
      </c>
      <c r="E38" s="17">
        <f t="shared" si="13"/>
        <v>14440</v>
      </c>
      <c r="F38" s="29">
        <v>0.15</v>
      </c>
      <c r="G38" s="17">
        <f t="shared" si="14"/>
        <v>12742.496999999999</v>
      </c>
      <c r="H38" s="17">
        <f t="shared" si="15"/>
        <v>10830</v>
      </c>
      <c r="I38" s="22"/>
      <c r="J38" s="19">
        <v>14158.33</v>
      </c>
      <c r="K38" s="17">
        <f t="shared" si="7"/>
        <v>12034.5805</v>
      </c>
      <c r="L38" s="29">
        <f t="shared" si="11"/>
        <v>0.15</v>
      </c>
      <c r="M38" s="17">
        <f t="shared" si="5"/>
        <v>10618.747499999999</v>
      </c>
      <c r="N38" s="17">
        <f t="shared" si="8"/>
        <v>9025.9353750000009</v>
      </c>
      <c r="O38" s="31" t="s">
        <v>303</v>
      </c>
    </row>
    <row r="39" spans="1:15" x14ac:dyDescent="0.25">
      <c r="A39" s="28" t="s">
        <v>24</v>
      </c>
      <c r="B39" s="28" t="s">
        <v>66</v>
      </c>
      <c r="C39" s="15"/>
      <c r="D39" s="17">
        <f t="shared" si="12"/>
        <v>17990.004000000001</v>
      </c>
      <c r="E39" s="17">
        <f t="shared" si="13"/>
        <v>16010</v>
      </c>
      <c r="F39" s="29">
        <v>0.11</v>
      </c>
      <c r="G39" s="17">
        <f t="shared" si="14"/>
        <v>13492.503000000001</v>
      </c>
      <c r="H39" s="17">
        <f t="shared" si="15"/>
        <v>12007.5</v>
      </c>
      <c r="I39" s="22"/>
      <c r="J39" s="19">
        <v>14991.67</v>
      </c>
      <c r="K39" s="17">
        <f t="shared" si="7"/>
        <v>13342.586300000001</v>
      </c>
      <c r="L39" s="29">
        <f t="shared" si="11"/>
        <v>0.11</v>
      </c>
      <c r="M39" s="17">
        <f t="shared" si="5"/>
        <v>11243.752500000001</v>
      </c>
      <c r="N39" s="17">
        <f t="shared" si="8"/>
        <v>10006.939725</v>
      </c>
      <c r="O39" s="31" t="s">
        <v>303</v>
      </c>
    </row>
    <row r="40" spans="1:15" x14ac:dyDescent="0.25">
      <c r="A40" s="28">
        <v>64137</v>
      </c>
      <c r="B40" s="28" t="s">
        <v>66</v>
      </c>
      <c r="C40" s="15"/>
      <c r="D40" s="17">
        <f t="shared" si="12"/>
        <v>17990.004000000001</v>
      </c>
      <c r="E40" s="17">
        <f t="shared" si="13"/>
        <v>16010</v>
      </c>
      <c r="F40" s="29">
        <v>0.11</v>
      </c>
      <c r="G40" s="17">
        <f t="shared" si="14"/>
        <v>13492.503000000001</v>
      </c>
      <c r="H40" s="17">
        <f t="shared" si="15"/>
        <v>12007.5</v>
      </c>
      <c r="I40" s="22"/>
      <c r="J40" s="19">
        <v>14991.67</v>
      </c>
      <c r="K40" s="17">
        <f t="shared" si="7"/>
        <v>13342.586300000001</v>
      </c>
      <c r="L40" s="29">
        <f t="shared" si="11"/>
        <v>0.11</v>
      </c>
      <c r="M40" s="17">
        <f t="shared" si="5"/>
        <v>11243.752500000001</v>
      </c>
      <c r="N40" s="17">
        <f t="shared" si="8"/>
        <v>10006.939725</v>
      </c>
      <c r="O40" s="31" t="s">
        <v>303</v>
      </c>
    </row>
    <row r="41" spans="1:15" x14ac:dyDescent="0.25">
      <c r="A41" s="28" t="s">
        <v>25</v>
      </c>
      <c r="B41" s="28" t="s">
        <v>67</v>
      </c>
      <c r="C41" s="15"/>
      <c r="D41" s="17">
        <f t="shared" si="12"/>
        <v>18990</v>
      </c>
      <c r="E41" s="17">
        <f t="shared" si="13"/>
        <v>14050</v>
      </c>
      <c r="F41" s="29">
        <v>0.26</v>
      </c>
      <c r="G41" s="17">
        <f t="shared" si="14"/>
        <v>14242.5</v>
      </c>
      <c r="H41" s="17">
        <f t="shared" si="15"/>
        <v>10537.5</v>
      </c>
      <c r="I41" s="22"/>
      <c r="J41" s="19">
        <v>15825</v>
      </c>
      <c r="K41" s="17">
        <f t="shared" si="7"/>
        <v>11710.5</v>
      </c>
      <c r="L41" s="29">
        <f t="shared" si="11"/>
        <v>0.26</v>
      </c>
      <c r="M41" s="17">
        <f t="shared" si="5"/>
        <v>11868.75</v>
      </c>
      <c r="N41" s="17">
        <f t="shared" si="8"/>
        <v>8782.875</v>
      </c>
      <c r="O41" s="31" t="s">
        <v>303</v>
      </c>
    </row>
    <row r="42" spans="1:15" x14ac:dyDescent="0.25">
      <c r="A42" s="28">
        <v>63420</v>
      </c>
      <c r="B42" s="28" t="s">
        <v>68</v>
      </c>
      <c r="C42" s="15"/>
      <c r="D42" s="17">
        <f t="shared" si="12"/>
        <v>8690.003999999999</v>
      </c>
      <c r="E42" s="17">
        <f t="shared" si="13"/>
        <v>6000</v>
      </c>
      <c r="F42" s="29">
        <v>0.31</v>
      </c>
      <c r="G42" s="17">
        <f t="shared" si="14"/>
        <v>6517.5029999999988</v>
      </c>
      <c r="H42" s="17">
        <f t="shared" si="15"/>
        <v>4500</v>
      </c>
      <c r="I42" s="22"/>
      <c r="J42" s="19">
        <v>7241.67</v>
      </c>
      <c r="K42" s="17">
        <f t="shared" si="7"/>
        <v>4996.7523000000001</v>
      </c>
      <c r="L42" s="29">
        <f t="shared" si="11"/>
        <v>0.31</v>
      </c>
      <c r="M42" s="17">
        <f t="shared" si="5"/>
        <v>5431.2525000000005</v>
      </c>
      <c r="N42" s="17">
        <f t="shared" si="8"/>
        <v>3747.5642250000001</v>
      </c>
      <c r="O42" s="31" t="s">
        <v>303</v>
      </c>
    </row>
    <row r="43" spans="1:15" x14ac:dyDescent="0.25">
      <c r="A43" s="28">
        <v>63413</v>
      </c>
      <c r="B43" s="28" t="s">
        <v>69</v>
      </c>
      <c r="C43" s="15"/>
      <c r="D43" s="17">
        <f t="shared" si="12"/>
        <v>14990.003999999999</v>
      </c>
      <c r="E43" s="17">
        <f t="shared" si="13"/>
        <v>12440</v>
      </c>
      <c r="F43" s="29">
        <v>0.17</v>
      </c>
      <c r="G43" s="17">
        <f t="shared" si="14"/>
        <v>11242.502999999999</v>
      </c>
      <c r="H43" s="17">
        <f t="shared" si="15"/>
        <v>9330</v>
      </c>
      <c r="I43" s="22"/>
      <c r="J43" s="19">
        <v>12491.67</v>
      </c>
      <c r="K43" s="17">
        <f t="shared" si="7"/>
        <v>10368.0861</v>
      </c>
      <c r="L43" s="29">
        <f t="shared" si="11"/>
        <v>0.17</v>
      </c>
      <c r="M43" s="17">
        <f t="shared" si="5"/>
        <v>9368.7525000000005</v>
      </c>
      <c r="N43" s="17">
        <f t="shared" si="8"/>
        <v>7776.0645750000003</v>
      </c>
      <c r="O43" s="31" t="s">
        <v>303</v>
      </c>
    </row>
    <row r="44" spans="1:15" x14ac:dyDescent="0.25">
      <c r="A44" s="28">
        <v>64132</v>
      </c>
      <c r="B44" s="28" t="s">
        <v>69</v>
      </c>
      <c r="C44" s="15"/>
      <c r="D44" s="17">
        <f t="shared" si="12"/>
        <v>14990.003999999999</v>
      </c>
      <c r="E44" s="17">
        <f t="shared" si="13"/>
        <v>12440</v>
      </c>
      <c r="F44" s="29">
        <v>0.17</v>
      </c>
      <c r="G44" s="17">
        <f t="shared" si="14"/>
        <v>11242.502999999999</v>
      </c>
      <c r="H44" s="17">
        <f t="shared" si="15"/>
        <v>9330</v>
      </c>
      <c r="I44" s="22"/>
      <c r="J44" s="19">
        <v>12491.67</v>
      </c>
      <c r="K44" s="17">
        <f t="shared" si="7"/>
        <v>10368.0861</v>
      </c>
      <c r="L44" s="29">
        <f t="shared" si="11"/>
        <v>0.17</v>
      </c>
      <c r="M44" s="17">
        <f t="shared" si="5"/>
        <v>9368.7525000000005</v>
      </c>
      <c r="N44" s="17">
        <f t="shared" si="8"/>
        <v>7776.0645750000003</v>
      </c>
      <c r="O44" s="31" t="s">
        <v>303</v>
      </c>
    </row>
    <row r="45" spans="1:15" x14ac:dyDescent="0.25">
      <c r="A45" s="28">
        <v>63414</v>
      </c>
      <c r="B45" s="28" t="s">
        <v>70</v>
      </c>
      <c r="C45" s="15"/>
      <c r="D45" s="17">
        <f t="shared" si="12"/>
        <v>15990</v>
      </c>
      <c r="E45" s="17">
        <f t="shared" si="13"/>
        <v>13430</v>
      </c>
      <c r="F45" s="29">
        <v>0.16</v>
      </c>
      <c r="G45" s="17">
        <f t="shared" si="14"/>
        <v>11992.5</v>
      </c>
      <c r="H45" s="17">
        <f t="shared" si="15"/>
        <v>10072.5</v>
      </c>
      <c r="I45" s="22"/>
      <c r="J45" s="19">
        <v>13325</v>
      </c>
      <c r="K45" s="17">
        <f t="shared" si="7"/>
        <v>11193</v>
      </c>
      <c r="L45" s="29">
        <f t="shared" si="11"/>
        <v>0.16</v>
      </c>
      <c r="M45" s="17">
        <f t="shared" si="5"/>
        <v>9993.75</v>
      </c>
      <c r="N45" s="17">
        <f t="shared" si="8"/>
        <v>8394.75</v>
      </c>
      <c r="O45" s="31" t="s">
        <v>303</v>
      </c>
    </row>
    <row r="46" spans="1:15" x14ac:dyDescent="0.25">
      <c r="A46" s="28">
        <v>64134</v>
      </c>
      <c r="B46" s="28" t="s">
        <v>70</v>
      </c>
      <c r="C46" s="15"/>
      <c r="D46" s="17">
        <f t="shared" si="12"/>
        <v>15990</v>
      </c>
      <c r="E46" s="17">
        <f t="shared" si="13"/>
        <v>13430</v>
      </c>
      <c r="F46" s="29">
        <v>0.16</v>
      </c>
      <c r="G46" s="17">
        <f t="shared" si="14"/>
        <v>11992.5</v>
      </c>
      <c r="H46" s="17">
        <f t="shared" si="15"/>
        <v>10072.5</v>
      </c>
      <c r="I46" s="22"/>
      <c r="J46" s="19">
        <v>13325</v>
      </c>
      <c r="K46" s="17">
        <f t="shared" si="7"/>
        <v>11193</v>
      </c>
      <c r="L46" s="29">
        <f t="shared" si="11"/>
        <v>0.16</v>
      </c>
      <c r="M46" s="17">
        <f t="shared" si="5"/>
        <v>9993.75</v>
      </c>
      <c r="N46" s="17">
        <f t="shared" si="8"/>
        <v>8394.75</v>
      </c>
      <c r="O46" s="31" t="s">
        <v>302</v>
      </c>
    </row>
    <row r="47" spans="1:15" x14ac:dyDescent="0.25">
      <c r="A47" s="28">
        <v>63415</v>
      </c>
      <c r="B47" s="28" t="s">
        <v>71</v>
      </c>
      <c r="C47" s="15"/>
      <c r="D47" s="17">
        <f t="shared" si="12"/>
        <v>16989.995999999999</v>
      </c>
      <c r="E47" s="17">
        <f t="shared" si="13"/>
        <v>14440</v>
      </c>
      <c r="F47" s="29">
        <v>0.15</v>
      </c>
      <c r="G47" s="17">
        <f t="shared" si="14"/>
        <v>12742.496999999999</v>
      </c>
      <c r="H47" s="17">
        <f t="shared" si="15"/>
        <v>10830</v>
      </c>
      <c r="I47" s="22"/>
      <c r="J47" s="19">
        <v>14158.33</v>
      </c>
      <c r="K47" s="17">
        <f t="shared" si="7"/>
        <v>12034.5805</v>
      </c>
      <c r="L47" s="29">
        <f t="shared" si="11"/>
        <v>0.15</v>
      </c>
      <c r="M47" s="17">
        <f t="shared" si="5"/>
        <v>10618.747499999999</v>
      </c>
      <c r="N47" s="17">
        <f t="shared" si="8"/>
        <v>9025.9353750000009</v>
      </c>
      <c r="O47" s="31" t="s">
        <v>303</v>
      </c>
    </row>
    <row r="48" spans="1:15" x14ac:dyDescent="0.25">
      <c r="A48" s="28">
        <v>64136</v>
      </c>
      <c r="B48" s="28" t="s">
        <v>71</v>
      </c>
      <c r="C48" s="15"/>
      <c r="D48" s="17">
        <f t="shared" si="12"/>
        <v>16989.995999999999</v>
      </c>
      <c r="E48" s="17">
        <f t="shared" si="13"/>
        <v>14440</v>
      </c>
      <c r="F48" s="29">
        <v>0.15</v>
      </c>
      <c r="G48" s="17">
        <f t="shared" si="14"/>
        <v>12742.496999999999</v>
      </c>
      <c r="H48" s="17">
        <f t="shared" si="15"/>
        <v>10830</v>
      </c>
      <c r="I48" s="22"/>
      <c r="J48" s="19">
        <v>14158.33</v>
      </c>
      <c r="K48" s="17">
        <f t="shared" si="7"/>
        <v>12034.5805</v>
      </c>
      <c r="L48" s="29">
        <f t="shared" si="11"/>
        <v>0.15</v>
      </c>
      <c r="M48" s="17">
        <f t="shared" si="5"/>
        <v>10618.747499999999</v>
      </c>
      <c r="N48" s="17">
        <f t="shared" si="8"/>
        <v>9025.9353750000009</v>
      </c>
      <c r="O48" s="31" t="s">
        <v>303</v>
      </c>
    </row>
    <row r="49" spans="1:15" x14ac:dyDescent="0.25">
      <c r="A49" s="28">
        <v>63416</v>
      </c>
      <c r="B49" s="28" t="s">
        <v>72</v>
      </c>
      <c r="C49" s="15"/>
      <c r="D49" s="17">
        <f t="shared" si="12"/>
        <v>17990.004000000001</v>
      </c>
      <c r="E49" s="17">
        <f t="shared" si="13"/>
        <v>16010</v>
      </c>
      <c r="F49" s="29">
        <v>0.11</v>
      </c>
      <c r="G49" s="17">
        <f t="shared" si="14"/>
        <v>13492.503000000001</v>
      </c>
      <c r="H49" s="17">
        <f t="shared" si="15"/>
        <v>12007.5</v>
      </c>
      <c r="I49" s="22"/>
      <c r="J49" s="19">
        <v>14991.67</v>
      </c>
      <c r="K49" s="17">
        <f t="shared" si="7"/>
        <v>13342.586300000001</v>
      </c>
      <c r="L49" s="29">
        <f t="shared" si="11"/>
        <v>0.11</v>
      </c>
      <c r="M49" s="17">
        <f t="shared" si="5"/>
        <v>11243.752500000001</v>
      </c>
      <c r="N49" s="17">
        <f t="shared" si="8"/>
        <v>10006.939725</v>
      </c>
      <c r="O49" s="31" t="s">
        <v>303</v>
      </c>
    </row>
    <row r="50" spans="1:15" x14ac:dyDescent="0.25">
      <c r="A50" s="28">
        <v>64138</v>
      </c>
      <c r="B50" s="28" t="s">
        <v>72</v>
      </c>
      <c r="C50" s="15"/>
      <c r="D50" s="17">
        <f t="shared" si="12"/>
        <v>17990.004000000001</v>
      </c>
      <c r="E50" s="17">
        <f t="shared" si="13"/>
        <v>16010</v>
      </c>
      <c r="F50" s="29">
        <v>0.11</v>
      </c>
      <c r="G50" s="17">
        <f t="shared" si="14"/>
        <v>13492.503000000001</v>
      </c>
      <c r="H50" s="17">
        <f t="shared" si="15"/>
        <v>12007.5</v>
      </c>
      <c r="I50" s="22"/>
      <c r="J50" s="19">
        <v>14991.67</v>
      </c>
      <c r="K50" s="17">
        <f t="shared" si="7"/>
        <v>13342.586300000001</v>
      </c>
      <c r="L50" s="29">
        <f t="shared" si="11"/>
        <v>0.11</v>
      </c>
      <c r="M50" s="17">
        <f t="shared" si="5"/>
        <v>11243.752500000001</v>
      </c>
      <c r="N50" s="17">
        <f t="shared" si="8"/>
        <v>10006.939725</v>
      </c>
      <c r="O50" s="31" t="s">
        <v>302</v>
      </c>
    </row>
    <row r="51" spans="1:15" x14ac:dyDescent="0.25">
      <c r="A51" s="28">
        <v>63417</v>
      </c>
      <c r="B51" s="28" t="s">
        <v>73</v>
      </c>
      <c r="C51" s="15"/>
      <c r="D51" s="17">
        <f t="shared" si="12"/>
        <v>18990</v>
      </c>
      <c r="E51" s="17">
        <f t="shared" si="13"/>
        <v>14050</v>
      </c>
      <c r="F51" s="29">
        <v>0.26</v>
      </c>
      <c r="G51" s="17">
        <f t="shared" si="14"/>
        <v>14242.5</v>
      </c>
      <c r="H51" s="17">
        <f t="shared" si="15"/>
        <v>10537.5</v>
      </c>
      <c r="I51" s="22"/>
      <c r="J51" s="19">
        <v>15825</v>
      </c>
      <c r="K51" s="17">
        <f t="shared" si="7"/>
        <v>11710.5</v>
      </c>
      <c r="L51" s="29">
        <f t="shared" si="11"/>
        <v>0.26</v>
      </c>
      <c r="M51" s="17">
        <f t="shared" si="5"/>
        <v>11868.75</v>
      </c>
      <c r="N51" s="17">
        <f t="shared" si="8"/>
        <v>8782.875</v>
      </c>
      <c r="O51" s="31" t="s">
        <v>303</v>
      </c>
    </row>
    <row r="52" spans="1:15" x14ac:dyDescent="0.25">
      <c r="A52" s="28" t="s">
        <v>29</v>
      </c>
      <c r="B52" s="28" t="s">
        <v>77</v>
      </c>
      <c r="C52" s="15"/>
      <c r="D52" s="17">
        <f t="shared" si="12"/>
        <v>8990.003999999999</v>
      </c>
      <c r="E52" s="17">
        <f t="shared" si="13"/>
        <v>7010</v>
      </c>
      <c r="F52" s="29">
        <v>0.22</v>
      </c>
      <c r="G52" s="17">
        <f t="shared" si="14"/>
        <v>6742.5029999999988</v>
      </c>
      <c r="H52" s="17">
        <f t="shared" si="15"/>
        <v>5257.5</v>
      </c>
      <c r="I52" s="22"/>
      <c r="J52" s="19">
        <v>7491.67</v>
      </c>
      <c r="K52" s="17">
        <f t="shared" si="7"/>
        <v>5843.5025999999998</v>
      </c>
      <c r="L52" s="29">
        <f t="shared" si="11"/>
        <v>0.22</v>
      </c>
      <c r="M52" s="17">
        <f t="shared" si="5"/>
        <v>5618.7525000000005</v>
      </c>
      <c r="N52" s="17">
        <f t="shared" si="8"/>
        <v>4382.6269499999999</v>
      </c>
      <c r="O52" s="31" t="s">
        <v>303</v>
      </c>
    </row>
    <row r="53" spans="1:15" x14ac:dyDescent="0.25">
      <c r="A53" s="28" t="s">
        <v>30</v>
      </c>
      <c r="B53" s="28" t="s">
        <v>78</v>
      </c>
      <c r="C53" s="15"/>
      <c r="D53" s="17">
        <f t="shared" si="12"/>
        <v>16989.995999999999</v>
      </c>
      <c r="E53" s="17">
        <f t="shared" si="13"/>
        <v>13930</v>
      </c>
      <c r="F53" s="29">
        <v>0.18</v>
      </c>
      <c r="G53" s="17">
        <f t="shared" si="14"/>
        <v>12742.496999999999</v>
      </c>
      <c r="H53" s="17">
        <f t="shared" si="15"/>
        <v>10447.5</v>
      </c>
      <c r="I53" s="22"/>
      <c r="J53" s="19">
        <v>14158.33</v>
      </c>
      <c r="K53" s="17">
        <f t="shared" si="7"/>
        <v>11609.830600000001</v>
      </c>
      <c r="L53" s="29">
        <f t="shared" si="11"/>
        <v>0.18</v>
      </c>
      <c r="M53" s="17">
        <f t="shared" si="5"/>
        <v>10618.747499999999</v>
      </c>
      <c r="N53" s="17">
        <f t="shared" si="8"/>
        <v>8707.3729500000009</v>
      </c>
      <c r="O53" s="31" t="s">
        <v>303</v>
      </c>
    </row>
    <row r="54" spans="1:15" x14ac:dyDescent="0.25">
      <c r="A54" s="28">
        <v>64139</v>
      </c>
      <c r="B54" s="28" t="s">
        <v>78</v>
      </c>
      <c r="C54" s="15"/>
      <c r="D54" s="17">
        <f t="shared" si="12"/>
        <v>16989.995999999999</v>
      </c>
      <c r="E54" s="17">
        <f t="shared" si="13"/>
        <v>13930</v>
      </c>
      <c r="F54" s="29">
        <v>0.18</v>
      </c>
      <c r="G54" s="17">
        <f t="shared" si="14"/>
        <v>12742.496999999999</v>
      </c>
      <c r="H54" s="17">
        <f t="shared" si="15"/>
        <v>10447.5</v>
      </c>
      <c r="I54" s="22"/>
      <c r="J54" s="19">
        <v>14158.33</v>
      </c>
      <c r="K54" s="17">
        <f t="shared" si="7"/>
        <v>11609.830600000001</v>
      </c>
      <c r="L54" s="29">
        <f t="shared" si="11"/>
        <v>0.18</v>
      </c>
      <c r="M54" s="17">
        <f t="shared" si="5"/>
        <v>10618.747499999999</v>
      </c>
      <c r="N54" s="17">
        <f t="shared" si="8"/>
        <v>8707.3729500000009</v>
      </c>
      <c r="O54" s="31" t="s">
        <v>303</v>
      </c>
    </row>
    <row r="55" spans="1:15" x14ac:dyDescent="0.25">
      <c r="A55" s="28" t="s">
        <v>31</v>
      </c>
      <c r="B55" s="28" t="s">
        <v>79</v>
      </c>
      <c r="C55" s="15"/>
      <c r="D55" s="17">
        <f t="shared" si="12"/>
        <v>18990</v>
      </c>
      <c r="E55" s="17">
        <f t="shared" si="13"/>
        <v>15950</v>
      </c>
      <c r="F55" s="29">
        <v>0.16</v>
      </c>
      <c r="G55" s="17">
        <f t="shared" si="14"/>
        <v>14242.5</v>
      </c>
      <c r="H55" s="17">
        <f t="shared" si="15"/>
        <v>11962.5</v>
      </c>
      <c r="I55" s="22"/>
      <c r="J55" s="19">
        <v>15825</v>
      </c>
      <c r="K55" s="17">
        <f t="shared" si="7"/>
        <v>13293</v>
      </c>
      <c r="L55" s="29">
        <f t="shared" si="11"/>
        <v>0.16</v>
      </c>
      <c r="M55" s="17">
        <f t="shared" si="5"/>
        <v>11868.75</v>
      </c>
      <c r="N55" s="17">
        <f t="shared" si="8"/>
        <v>9969.75</v>
      </c>
      <c r="O55" s="31" t="s">
        <v>303</v>
      </c>
    </row>
    <row r="56" spans="1:15" x14ac:dyDescent="0.25">
      <c r="A56" s="28">
        <v>64140</v>
      </c>
      <c r="B56" s="28" t="s">
        <v>79</v>
      </c>
      <c r="C56" s="15"/>
      <c r="D56" s="17">
        <f t="shared" si="12"/>
        <v>18990</v>
      </c>
      <c r="E56" s="17">
        <f t="shared" si="13"/>
        <v>15950</v>
      </c>
      <c r="F56" s="29">
        <v>0.16</v>
      </c>
      <c r="G56" s="17">
        <f t="shared" si="14"/>
        <v>14242.5</v>
      </c>
      <c r="H56" s="17">
        <f t="shared" si="15"/>
        <v>11962.5</v>
      </c>
      <c r="I56" s="22"/>
      <c r="J56" s="19">
        <v>15825</v>
      </c>
      <c r="K56" s="17">
        <f t="shared" si="7"/>
        <v>13293</v>
      </c>
      <c r="L56" s="29">
        <f t="shared" si="11"/>
        <v>0.16</v>
      </c>
      <c r="M56" s="17">
        <f t="shared" si="5"/>
        <v>11868.75</v>
      </c>
      <c r="N56" s="17">
        <f t="shared" si="8"/>
        <v>9969.75</v>
      </c>
      <c r="O56" s="31" t="s">
        <v>303</v>
      </c>
    </row>
    <row r="57" spans="1:15" x14ac:dyDescent="0.25">
      <c r="A57" s="28" t="s">
        <v>32</v>
      </c>
      <c r="B57" s="28" t="s">
        <v>80</v>
      </c>
      <c r="C57" s="15"/>
      <c r="D57" s="17">
        <f t="shared" si="12"/>
        <v>20990.003999999997</v>
      </c>
      <c r="E57" s="17">
        <f t="shared" si="13"/>
        <v>18050</v>
      </c>
      <c r="F57" s="29">
        <v>0.14000000000000001</v>
      </c>
      <c r="G57" s="17">
        <f t="shared" si="14"/>
        <v>15742.502999999997</v>
      </c>
      <c r="H57" s="17">
        <f t="shared" si="15"/>
        <v>13537.5</v>
      </c>
      <c r="I57" s="22"/>
      <c r="J57" s="19">
        <v>17491.669999999998</v>
      </c>
      <c r="K57" s="17">
        <f t="shared" si="7"/>
        <v>15042.836199999998</v>
      </c>
      <c r="L57" s="29">
        <f t="shared" si="11"/>
        <v>0.14000000000000001</v>
      </c>
      <c r="M57" s="17">
        <f t="shared" si="5"/>
        <v>13118.752499999999</v>
      </c>
      <c r="N57" s="17">
        <f t="shared" si="8"/>
        <v>11282.127149999998</v>
      </c>
      <c r="O57" s="31" t="s">
        <v>303</v>
      </c>
    </row>
    <row r="58" spans="1:15" x14ac:dyDescent="0.25">
      <c r="A58" s="28">
        <v>64141</v>
      </c>
      <c r="B58" s="28" t="s">
        <v>80</v>
      </c>
      <c r="C58" s="15"/>
      <c r="D58" s="17">
        <f t="shared" si="12"/>
        <v>20990.003999999997</v>
      </c>
      <c r="E58" s="17">
        <f t="shared" si="13"/>
        <v>18050</v>
      </c>
      <c r="F58" s="29">
        <v>0.14000000000000001</v>
      </c>
      <c r="G58" s="17">
        <f t="shared" si="14"/>
        <v>15742.502999999997</v>
      </c>
      <c r="H58" s="17">
        <f t="shared" si="15"/>
        <v>13537.5</v>
      </c>
      <c r="I58" s="22"/>
      <c r="J58" s="19">
        <v>17491.669999999998</v>
      </c>
      <c r="K58" s="17">
        <f t="shared" si="7"/>
        <v>15042.836199999998</v>
      </c>
      <c r="L58" s="29">
        <f t="shared" ref="L58:L89" si="16">F58</f>
        <v>0.14000000000000001</v>
      </c>
      <c r="M58" s="17">
        <f t="shared" si="5"/>
        <v>13118.752499999999</v>
      </c>
      <c r="N58" s="17">
        <f t="shared" si="8"/>
        <v>11282.127149999998</v>
      </c>
      <c r="O58" s="31" t="s">
        <v>303</v>
      </c>
    </row>
    <row r="59" spans="1:15" x14ac:dyDescent="0.25">
      <c r="A59" s="28" t="s">
        <v>26</v>
      </c>
      <c r="B59" s="28" t="s">
        <v>74</v>
      </c>
      <c r="C59" s="15"/>
      <c r="D59" s="17">
        <f t="shared" si="12"/>
        <v>16989.995999999999</v>
      </c>
      <c r="E59" s="17">
        <f t="shared" si="13"/>
        <v>13930</v>
      </c>
      <c r="F59" s="29">
        <v>0.18</v>
      </c>
      <c r="G59" s="17">
        <f t="shared" si="14"/>
        <v>12742.496999999999</v>
      </c>
      <c r="H59" s="17">
        <f t="shared" si="15"/>
        <v>10447.5</v>
      </c>
      <c r="I59" s="22"/>
      <c r="J59" s="19">
        <v>14158.33</v>
      </c>
      <c r="K59" s="17">
        <f t="shared" si="7"/>
        <v>11609.830600000001</v>
      </c>
      <c r="L59" s="29">
        <f t="shared" si="16"/>
        <v>0.18</v>
      </c>
      <c r="M59" s="17">
        <f t="shared" si="5"/>
        <v>10618.747499999999</v>
      </c>
      <c r="N59" s="17">
        <f t="shared" si="8"/>
        <v>8707.3729500000009</v>
      </c>
      <c r="O59" s="31" t="s">
        <v>303</v>
      </c>
    </row>
    <row r="60" spans="1:15" x14ac:dyDescent="0.25">
      <c r="A60" s="28">
        <v>64124</v>
      </c>
      <c r="B60" s="28" t="s">
        <v>74</v>
      </c>
      <c r="C60" s="15"/>
      <c r="D60" s="17">
        <f t="shared" si="12"/>
        <v>16989.995999999999</v>
      </c>
      <c r="E60" s="17">
        <f t="shared" si="13"/>
        <v>13930</v>
      </c>
      <c r="F60" s="29">
        <v>0.18</v>
      </c>
      <c r="G60" s="17">
        <f t="shared" si="14"/>
        <v>12742.496999999999</v>
      </c>
      <c r="H60" s="17">
        <f t="shared" si="15"/>
        <v>10447.5</v>
      </c>
      <c r="I60" s="22"/>
      <c r="J60" s="19">
        <v>14158.33</v>
      </c>
      <c r="K60" s="17">
        <f t="shared" si="7"/>
        <v>11609.830600000001</v>
      </c>
      <c r="L60" s="29">
        <f t="shared" si="16"/>
        <v>0.18</v>
      </c>
      <c r="M60" s="17">
        <f t="shared" si="5"/>
        <v>10618.747499999999</v>
      </c>
      <c r="N60" s="17">
        <f t="shared" si="8"/>
        <v>8707.3729500000009</v>
      </c>
      <c r="O60" s="31" t="s">
        <v>303</v>
      </c>
    </row>
    <row r="61" spans="1:15" x14ac:dyDescent="0.25">
      <c r="A61" s="28" t="s">
        <v>27</v>
      </c>
      <c r="B61" s="28" t="s">
        <v>75</v>
      </c>
      <c r="C61" s="15"/>
      <c r="D61" s="17">
        <f t="shared" si="12"/>
        <v>18990</v>
      </c>
      <c r="E61" s="17">
        <f t="shared" si="13"/>
        <v>15950</v>
      </c>
      <c r="F61" s="29">
        <v>0.16</v>
      </c>
      <c r="G61" s="17">
        <f t="shared" si="14"/>
        <v>14242.5</v>
      </c>
      <c r="H61" s="17">
        <f t="shared" si="15"/>
        <v>11962.5</v>
      </c>
      <c r="I61" s="22"/>
      <c r="J61" s="19">
        <v>15825</v>
      </c>
      <c r="K61" s="17">
        <f t="shared" ref="K61:K96" si="17">J61-(J61*L61)</f>
        <v>13293</v>
      </c>
      <c r="L61" s="29">
        <f t="shared" si="16"/>
        <v>0.16</v>
      </c>
      <c r="M61" s="17">
        <f t="shared" si="5"/>
        <v>11868.75</v>
      </c>
      <c r="N61" s="17">
        <f t="shared" si="8"/>
        <v>9969.75</v>
      </c>
      <c r="O61" s="31" t="s">
        <v>303</v>
      </c>
    </row>
    <row r="62" spans="1:15" x14ac:dyDescent="0.25">
      <c r="A62" s="28">
        <v>64125</v>
      </c>
      <c r="B62" s="28" t="s">
        <v>75</v>
      </c>
      <c r="C62" s="15"/>
      <c r="D62" s="17">
        <f t="shared" si="12"/>
        <v>18990</v>
      </c>
      <c r="E62" s="17">
        <f t="shared" si="13"/>
        <v>15950</v>
      </c>
      <c r="F62" s="29">
        <v>0.16</v>
      </c>
      <c r="G62" s="17">
        <f t="shared" si="14"/>
        <v>14242.5</v>
      </c>
      <c r="H62" s="17">
        <f t="shared" si="15"/>
        <v>11962.5</v>
      </c>
      <c r="I62" s="22"/>
      <c r="J62" s="19">
        <v>15825</v>
      </c>
      <c r="K62" s="17">
        <f t="shared" si="17"/>
        <v>13293</v>
      </c>
      <c r="L62" s="29">
        <f t="shared" si="16"/>
        <v>0.16</v>
      </c>
      <c r="M62" s="17">
        <f t="shared" si="5"/>
        <v>11868.75</v>
      </c>
      <c r="N62" s="17">
        <f t="shared" si="8"/>
        <v>9969.75</v>
      </c>
      <c r="O62" s="31" t="s">
        <v>303</v>
      </c>
    </row>
    <row r="63" spans="1:15" x14ac:dyDescent="0.25">
      <c r="A63" s="28" t="s">
        <v>28</v>
      </c>
      <c r="B63" s="28" t="s">
        <v>76</v>
      </c>
      <c r="C63" s="15"/>
      <c r="D63" s="17">
        <f t="shared" si="12"/>
        <v>20990.003999999997</v>
      </c>
      <c r="E63" s="17">
        <f t="shared" si="13"/>
        <v>18050</v>
      </c>
      <c r="F63" s="29">
        <v>0.14000000000000001</v>
      </c>
      <c r="G63" s="17">
        <f t="shared" si="14"/>
        <v>15742.502999999997</v>
      </c>
      <c r="H63" s="17">
        <f t="shared" si="15"/>
        <v>13537.5</v>
      </c>
      <c r="I63" s="22"/>
      <c r="J63" s="19">
        <v>17491.669999999998</v>
      </c>
      <c r="K63" s="17">
        <f t="shared" si="17"/>
        <v>15042.836199999998</v>
      </c>
      <c r="L63" s="29">
        <f t="shared" si="16"/>
        <v>0.14000000000000001</v>
      </c>
      <c r="M63" s="17">
        <f t="shared" si="5"/>
        <v>13118.752499999999</v>
      </c>
      <c r="N63" s="17">
        <f t="shared" si="8"/>
        <v>11282.127149999998</v>
      </c>
      <c r="O63" s="31" t="s">
        <v>303</v>
      </c>
    </row>
    <row r="64" spans="1:15" x14ac:dyDescent="0.25">
      <c r="A64" s="28">
        <v>64126</v>
      </c>
      <c r="B64" s="28" t="s">
        <v>76</v>
      </c>
      <c r="C64" s="15"/>
      <c r="D64" s="17">
        <f t="shared" si="12"/>
        <v>20990.003999999997</v>
      </c>
      <c r="E64" s="17">
        <f t="shared" si="13"/>
        <v>18050</v>
      </c>
      <c r="F64" s="29">
        <v>0.14000000000000001</v>
      </c>
      <c r="G64" s="17">
        <f t="shared" si="14"/>
        <v>15742.502999999997</v>
      </c>
      <c r="H64" s="17">
        <f t="shared" si="15"/>
        <v>13537.5</v>
      </c>
      <c r="I64" s="22"/>
      <c r="J64" s="19">
        <v>17491.669999999998</v>
      </c>
      <c r="K64" s="17">
        <f t="shared" si="17"/>
        <v>15042.836199999998</v>
      </c>
      <c r="L64" s="29">
        <f t="shared" si="16"/>
        <v>0.14000000000000001</v>
      </c>
      <c r="M64" s="17">
        <f t="shared" ref="M64:M96" si="18">J64*(1-$C$1)</f>
        <v>13118.752499999999</v>
      </c>
      <c r="N64" s="17">
        <f t="shared" ref="N64:N96" si="19">K64*(1-$C$1)</f>
        <v>11282.127149999998</v>
      </c>
      <c r="O64" s="31" t="s">
        <v>303</v>
      </c>
    </row>
    <row r="65" spans="1:15" x14ac:dyDescent="0.25">
      <c r="A65" s="28" t="s">
        <v>148</v>
      </c>
      <c r="B65" s="28" t="s">
        <v>149</v>
      </c>
      <c r="C65" s="15"/>
      <c r="D65" s="17">
        <f t="shared" si="12"/>
        <v>8990.003999999999</v>
      </c>
      <c r="E65" s="17">
        <f t="shared" si="13"/>
        <v>8090</v>
      </c>
      <c r="F65" s="29">
        <v>0.1</v>
      </c>
      <c r="G65" s="17">
        <f t="shared" si="14"/>
        <v>6742.5029999999988</v>
      </c>
      <c r="H65" s="17">
        <f t="shared" si="15"/>
        <v>6067.5</v>
      </c>
      <c r="I65" s="22"/>
      <c r="J65" s="19">
        <v>7491.67</v>
      </c>
      <c r="K65" s="17">
        <f t="shared" si="17"/>
        <v>6742.5029999999997</v>
      </c>
      <c r="L65" s="29">
        <f t="shared" si="16"/>
        <v>0.1</v>
      </c>
      <c r="M65" s="17">
        <f t="shared" si="18"/>
        <v>5618.7525000000005</v>
      </c>
      <c r="N65" s="17">
        <f t="shared" si="19"/>
        <v>5056.8772499999995</v>
      </c>
      <c r="O65" s="31" t="s">
        <v>302</v>
      </c>
    </row>
    <row r="66" spans="1:15" x14ac:dyDescent="0.25">
      <c r="A66" s="28">
        <v>64257</v>
      </c>
      <c r="B66" s="28" t="s">
        <v>149</v>
      </c>
      <c r="C66" s="15"/>
      <c r="D66" s="17">
        <f t="shared" si="12"/>
        <v>8990.003999999999</v>
      </c>
      <c r="E66" s="17">
        <f t="shared" si="13"/>
        <v>8090</v>
      </c>
      <c r="F66" s="29">
        <v>0.1</v>
      </c>
      <c r="G66" s="17">
        <f t="shared" si="14"/>
        <v>6742.5029999999988</v>
      </c>
      <c r="H66" s="17">
        <f t="shared" si="15"/>
        <v>6067.5</v>
      </c>
      <c r="I66" s="22"/>
      <c r="J66" s="19">
        <v>7491.67</v>
      </c>
      <c r="K66" s="17">
        <f t="shared" si="17"/>
        <v>6742.5029999999997</v>
      </c>
      <c r="L66" s="29">
        <f t="shared" si="16"/>
        <v>0.1</v>
      </c>
      <c r="M66" s="17">
        <f t="shared" si="18"/>
        <v>5618.7525000000005</v>
      </c>
      <c r="N66" s="17">
        <f t="shared" si="19"/>
        <v>5056.8772499999995</v>
      </c>
      <c r="O66" s="31" t="s">
        <v>302</v>
      </c>
    </row>
    <row r="67" spans="1:15" ht="9" customHeight="1" x14ac:dyDescent="0.25">
      <c r="A67" s="28" t="s">
        <v>150</v>
      </c>
      <c r="B67" s="28" t="s">
        <v>151</v>
      </c>
      <c r="C67" s="15"/>
      <c r="D67" s="17">
        <f t="shared" si="12"/>
        <v>9990</v>
      </c>
      <c r="E67" s="17">
        <f t="shared" si="13"/>
        <v>8990</v>
      </c>
      <c r="F67" s="29">
        <v>0.1</v>
      </c>
      <c r="G67" s="17">
        <f t="shared" si="14"/>
        <v>7492.5</v>
      </c>
      <c r="H67" s="17">
        <f t="shared" si="15"/>
        <v>6742.5</v>
      </c>
      <c r="I67" s="22"/>
      <c r="J67" s="19">
        <v>8325</v>
      </c>
      <c r="K67" s="17">
        <f t="shared" si="17"/>
        <v>7492.5</v>
      </c>
      <c r="L67" s="29">
        <f t="shared" si="16"/>
        <v>0.1</v>
      </c>
      <c r="M67" s="17">
        <f t="shared" si="18"/>
        <v>6243.75</v>
      </c>
      <c r="N67" s="17">
        <f t="shared" si="19"/>
        <v>5619.375</v>
      </c>
      <c r="O67" s="31" t="s">
        <v>302</v>
      </c>
    </row>
    <row r="68" spans="1:15" x14ac:dyDescent="0.25">
      <c r="A68" s="28">
        <v>64258</v>
      </c>
      <c r="B68" s="28" t="s">
        <v>151</v>
      </c>
      <c r="C68" s="15"/>
      <c r="D68" s="17">
        <f t="shared" si="12"/>
        <v>9990</v>
      </c>
      <c r="E68" s="17">
        <f t="shared" si="13"/>
        <v>8990</v>
      </c>
      <c r="F68" s="29">
        <v>0.1</v>
      </c>
      <c r="G68" s="17">
        <f t="shared" si="14"/>
        <v>7492.5</v>
      </c>
      <c r="H68" s="17">
        <f t="shared" si="15"/>
        <v>6742.5</v>
      </c>
      <c r="I68" s="22"/>
      <c r="J68" s="19">
        <v>8325</v>
      </c>
      <c r="K68" s="17">
        <f t="shared" si="17"/>
        <v>7492.5</v>
      </c>
      <c r="L68" s="29">
        <f t="shared" si="16"/>
        <v>0.1</v>
      </c>
      <c r="M68" s="17">
        <f t="shared" si="18"/>
        <v>6243.75</v>
      </c>
      <c r="N68" s="17">
        <f t="shared" si="19"/>
        <v>5619.375</v>
      </c>
      <c r="O68" s="31" t="s">
        <v>302</v>
      </c>
    </row>
    <row r="69" spans="1:15" x14ac:dyDescent="0.25">
      <c r="A69" s="28" t="s">
        <v>152</v>
      </c>
      <c r="B69" s="28" t="s">
        <v>153</v>
      </c>
      <c r="C69" s="15"/>
      <c r="D69" s="17">
        <f t="shared" si="12"/>
        <v>11289.995999999999</v>
      </c>
      <c r="E69" s="17">
        <f t="shared" si="13"/>
        <v>10160</v>
      </c>
      <c r="F69" s="29">
        <v>0.1</v>
      </c>
      <c r="G69" s="17">
        <f t="shared" ref="G69:G100" si="20">D69*(1-$C$1)</f>
        <v>8467.4969999999994</v>
      </c>
      <c r="H69" s="17">
        <f t="shared" ref="H69:H100" si="21">E69*(1-$C$1)</f>
        <v>7620</v>
      </c>
      <c r="I69" s="22"/>
      <c r="J69" s="19">
        <v>9408.33</v>
      </c>
      <c r="K69" s="17">
        <f t="shared" si="17"/>
        <v>8467.4969999999994</v>
      </c>
      <c r="L69" s="29">
        <f t="shared" si="16"/>
        <v>0.1</v>
      </c>
      <c r="M69" s="17">
        <f t="shared" si="18"/>
        <v>7056.2474999999995</v>
      </c>
      <c r="N69" s="17">
        <f t="shared" si="19"/>
        <v>6350.6227499999995</v>
      </c>
      <c r="O69" s="31" t="s">
        <v>302</v>
      </c>
    </row>
    <row r="70" spans="1:15" x14ac:dyDescent="0.25">
      <c r="A70" s="28">
        <v>64259</v>
      </c>
      <c r="B70" s="28" t="s">
        <v>153</v>
      </c>
      <c r="C70" s="15"/>
      <c r="D70" s="17">
        <f t="shared" si="12"/>
        <v>11289.995999999999</v>
      </c>
      <c r="E70" s="17">
        <f t="shared" si="13"/>
        <v>10160</v>
      </c>
      <c r="F70" s="29">
        <v>0.1</v>
      </c>
      <c r="G70" s="17">
        <f t="shared" si="20"/>
        <v>8467.4969999999994</v>
      </c>
      <c r="H70" s="17">
        <f t="shared" si="21"/>
        <v>7620</v>
      </c>
      <c r="I70" s="22"/>
      <c r="J70" s="19">
        <v>9408.33</v>
      </c>
      <c r="K70" s="17">
        <f t="shared" si="17"/>
        <v>8467.4969999999994</v>
      </c>
      <c r="L70" s="29">
        <f t="shared" si="16"/>
        <v>0.1</v>
      </c>
      <c r="M70" s="17">
        <f t="shared" si="18"/>
        <v>7056.2474999999995</v>
      </c>
      <c r="N70" s="17">
        <f t="shared" si="19"/>
        <v>6350.6227499999995</v>
      </c>
      <c r="O70" s="31" t="s">
        <v>302</v>
      </c>
    </row>
    <row r="71" spans="1:15" x14ac:dyDescent="0.25">
      <c r="A71" s="28" t="s">
        <v>154</v>
      </c>
      <c r="B71" s="28" t="s">
        <v>155</v>
      </c>
      <c r="C71" s="15"/>
      <c r="D71" s="17">
        <f t="shared" si="12"/>
        <v>9990</v>
      </c>
      <c r="E71" s="17">
        <f t="shared" si="13"/>
        <v>7990</v>
      </c>
      <c r="F71" s="29">
        <v>0.2</v>
      </c>
      <c r="G71" s="17">
        <f t="shared" si="20"/>
        <v>7492.5</v>
      </c>
      <c r="H71" s="17">
        <f t="shared" si="21"/>
        <v>5992.5</v>
      </c>
      <c r="I71" s="22"/>
      <c r="J71" s="19">
        <v>8325</v>
      </c>
      <c r="K71" s="17">
        <f t="shared" si="17"/>
        <v>6660</v>
      </c>
      <c r="L71" s="29">
        <f t="shared" si="16"/>
        <v>0.2</v>
      </c>
      <c r="M71" s="17">
        <f t="shared" si="18"/>
        <v>6243.75</v>
      </c>
      <c r="N71" s="17">
        <f t="shared" si="19"/>
        <v>4995</v>
      </c>
      <c r="O71" s="31" t="s">
        <v>302</v>
      </c>
    </row>
    <row r="72" spans="1:15" x14ac:dyDescent="0.25">
      <c r="A72" s="28" t="s">
        <v>156</v>
      </c>
      <c r="B72" s="28" t="s">
        <v>157</v>
      </c>
      <c r="C72" s="15"/>
      <c r="D72" s="17">
        <f t="shared" si="12"/>
        <v>14990.003999999999</v>
      </c>
      <c r="E72" s="17">
        <f t="shared" si="13"/>
        <v>11990</v>
      </c>
      <c r="F72" s="29">
        <v>0.2</v>
      </c>
      <c r="G72" s="17">
        <f t="shared" si="20"/>
        <v>11242.502999999999</v>
      </c>
      <c r="H72" s="17">
        <f t="shared" si="21"/>
        <v>8992.5</v>
      </c>
      <c r="I72" s="22"/>
      <c r="J72" s="19">
        <v>12491.67</v>
      </c>
      <c r="K72" s="17">
        <f t="shared" si="17"/>
        <v>9993.3359999999993</v>
      </c>
      <c r="L72" s="29">
        <f t="shared" si="16"/>
        <v>0.2</v>
      </c>
      <c r="M72" s="17">
        <f t="shared" si="18"/>
        <v>9368.7525000000005</v>
      </c>
      <c r="N72" s="17">
        <f t="shared" si="19"/>
        <v>7495.0019999999995</v>
      </c>
      <c r="O72" s="31" t="s">
        <v>302</v>
      </c>
    </row>
    <row r="73" spans="1:15" x14ac:dyDescent="0.25">
      <c r="A73" s="28">
        <v>64127</v>
      </c>
      <c r="B73" s="28" t="s">
        <v>157</v>
      </c>
      <c r="C73" s="15"/>
      <c r="D73" s="17">
        <f t="shared" si="12"/>
        <v>14990.003999999999</v>
      </c>
      <c r="E73" s="17">
        <f t="shared" si="13"/>
        <v>11990</v>
      </c>
      <c r="F73" s="29">
        <v>0.2</v>
      </c>
      <c r="G73" s="17">
        <f t="shared" si="20"/>
        <v>11242.502999999999</v>
      </c>
      <c r="H73" s="17">
        <f t="shared" si="21"/>
        <v>8992.5</v>
      </c>
      <c r="I73" s="22"/>
      <c r="J73" s="19">
        <v>12491.67</v>
      </c>
      <c r="K73" s="17">
        <f t="shared" si="17"/>
        <v>9993.3359999999993</v>
      </c>
      <c r="L73" s="29">
        <f t="shared" si="16"/>
        <v>0.2</v>
      </c>
      <c r="M73" s="17">
        <f t="shared" si="18"/>
        <v>9368.7525000000005</v>
      </c>
      <c r="N73" s="17">
        <f t="shared" si="19"/>
        <v>7495.0019999999995</v>
      </c>
      <c r="O73" s="31" t="s">
        <v>302</v>
      </c>
    </row>
    <row r="74" spans="1:15" x14ac:dyDescent="0.25">
      <c r="A74" s="28" t="s">
        <v>158</v>
      </c>
      <c r="B74" s="28" t="s">
        <v>159</v>
      </c>
      <c r="C74" s="15"/>
      <c r="D74" s="17">
        <f t="shared" si="12"/>
        <v>16989.995999999999</v>
      </c>
      <c r="E74" s="17">
        <f t="shared" si="13"/>
        <v>13590</v>
      </c>
      <c r="F74" s="29">
        <v>0.2</v>
      </c>
      <c r="G74" s="17">
        <f t="shared" si="20"/>
        <v>12742.496999999999</v>
      </c>
      <c r="H74" s="17">
        <f t="shared" si="21"/>
        <v>10192.5</v>
      </c>
      <c r="I74" s="22"/>
      <c r="J74" s="19">
        <v>14158.33</v>
      </c>
      <c r="K74" s="17">
        <f t="shared" si="17"/>
        <v>11326.664000000001</v>
      </c>
      <c r="L74" s="29">
        <f t="shared" si="16"/>
        <v>0.2</v>
      </c>
      <c r="M74" s="17">
        <f t="shared" si="18"/>
        <v>10618.747499999999</v>
      </c>
      <c r="N74" s="17">
        <f t="shared" si="19"/>
        <v>8494.9979999999996</v>
      </c>
      <c r="O74" s="31" t="s">
        <v>302</v>
      </c>
    </row>
    <row r="75" spans="1:15" x14ac:dyDescent="0.25">
      <c r="A75" s="28">
        <v>64128</v>
      </c>
      <c r="B75" s="28" t="s">
        <v>159</v>
      </c>
      <c r="C75" s="15"/>
      <c r="D75" s="17">
        <f t="shared" si="12"/>
        <v>16989.995999999999</v>
      </c>
      <c r="E75" s="17">
        <f t="shared" si="13"/>
        <v>13590</v>
      </c>
      <c r="F75" s="29">
        <v>0.2</v>
      </c>
      <c r="G75" s="17">
        <f t="shared" si="20"/>
        <v>12742.496999999999</v>
      </c>
      <c r="H75" s="17">
        <f t="shared" si="21"/>
        <v>10192.5</v>
      </c>
      <c r="I75" s="22"/>
      <c r="J75" s="19">
        <v>14158.33</v>
      </c>
      <c r="K75" s="17">
        <f t="shared" si="17"/>
        <v>11326.664000000001</v>
      </c>
      <c r="L75" s="29">
        <f t="shared" si="16"/>
        <v>0.2</v>
      </c>
      <c r="M75" s="17">
        <f t="shared" si="18"/>
        <v>10618.747499999999</v>
      </c>
      <c r="N75" s="17">
        <f t="shared" si="19"/>
        <v>8494.9979999999996</v>
      </c>
      <c r="O75" s="31" t="s">
        <v>302</v>
      </c>
    </row>
    <row r="76" spans="1:15" x14ac:dyDescent="0.25">
      <c r="A76" s="28" t="s">
        <v>160</v>
      </c>
      <c r="B76" s="28" t="s">
        <v>161</v>
      </c>
      <c r="C76" s="15"/>
      <c r="D76" s="17">
        <f t="shared" si="12"/>
        <v>17990.004000000001</v>
      </c>
      <c r="E76" s="17">
        <f t="shared" si="13"/>
        <v>14390</v>
      </c>
      <c r="F76" s="29">
        <v>0.2</v>
      </c>
      <c r="G76" s="17">
        <f t="shared" si="20"/>
        <v>13492.503000000001</v>
      </c>
      <c r="H76" s="17">
        <f t="shared" si="21"/>
        <v>10792.5</v>
      </c>
      <c r="I76" s="22"/>
      <c r="J76" s="19">
        <v>14991.67</v>
      </c>
      <c r="K76" s="17">
        <f>J76-(J76*L76)</f>
        <v>11993.335999999999</v>
      </c>
      <c r="L76" s="29">
        <f t="shared" si="16"/>
        <v>0.2</v>
      </c>
      <c r="M76" s="17">
        <f t="shared" si="18"/>
        <v>11243.752500000001</v>
      </c>
      <c r="N76" s="17">
        <f t="shared" si="19"/>
        <v>8995.0020000000004</v>
      </c>
      <c r="O76" s="31" t="s">
        <v>302</v>
      </c>
    </row>
    <row r="77" spans="1:15" x14ac:dyDescent="0.25">
      <c r="A77" s="28">
        <v>64129</v>
      </c>
      <c r="B77" s="28" t="s">
        <v>161</v>
      </c>
      <c r="C77" s="15"/>
      <c r="D77" s="17">
        <f t="shared" si="12"/>
        <v>17990.004000000001</v>
      </c>
      <c r="E77" s="17">
        <f t="shared" si="13"/>
        <v>14390</v>
      </c>
      <c r="F77" s="29">
        <v>0.2</v>
      </c>
      <c r="G77" s="17">
        <f t="shared" si="20"/>
        <v>13492.503000000001</v>
      </c>
      <c r="H77" s="17">
        <f t="shared" si="21"/>
        <v>10792.5</v>
      </c>
      <c r="I77" s="22"/>
      <c r="J77" s="19">
        <v>14991.67</v>
      </c>
      <c r="K77" s="17">
        <f t="shared" si="17"/>
        <v>11993.335999999999</v>
      </c>
      <c r="L77" s="29">
        <f t="shared" si="16"/>
        <v>0.2</v>
      </c>
      <c r="M77" s="17">
        <f t="shared" si="18"/>
        <v>11243.752500000001</v>
      </c>
      <c r="N77" s="17">
        <f t="shared" si="19"/>
        <v>8995.0020000000004</v>
      </c>
      <c r="O77" s="31" t="s">
        <v>302</v>
      </c>
    </row>
    <row r="78" spans="1:15" x14ac:dyDescent="0.25">
      <c r="A78" s="28" t="s">
        <v>162</v>
      </c>
      <c r="B78" s="28" t="s">
        <v>163</v>
      </c>
      <c r="C78" s="15"/>
      <c r="D78" s="17">
        <f t="shared" si="12"/>
        <v>19989.996000000003</v>
      </c>
      <c r="E78" s="17">
        <f t="shared" si="13"/>
        <v>15990</v>
      </c>
      <c r="F78" s="29">
        <v>0.2</v>
      </c>
      <c r="G78" s="17">
        <f t="shared" si="20"/>
        <v>14992.497000000003</v>
      </c>
      <c r="H78" s="17">
        <f t="shared" si="21"/>
        <v>11992.5</v>
      </c>
      <c r="I78" s="22"/>
      <c r="J78" s="19">
        <v>16658.330000000002</v>
      </c>
      <c r="K78" s="17">
        <f t="shared" si="17"/>
        <v>13326.664000000001</v>
      </c>
      <c r="L78" s="29">
        <f t="shared" si="16"/>
        <v>0.2</v>
      </c>
      <c r="M78" s="17">
        <f t="shared" si="18"/>
        <v>12493.747500000001</v>
      </c>
      <c r="N78" s="17">
        <f t="shared" si="19"/>
        <v>9994.9979999999996</v>
      </c>
      <c r="O78" s="31" t="s">
        <v>302</v>
      </c>
    </row>
    <row r="79" spans="1:15" x14ac:dyDescent="0.25">
      <c r="A79" s="28">
        <v>64130</v>
      </c>
      <c r="B79" s="28" t="s">
        <v>163</v>
      </c>
      <c r="C79" s="15"/>
      <c r="D79" s="17">
        <f t="shared" si="12"/>
        <v>19989.996000000003</v>
      </c>
      <c r="E79" s="17">
        <f t="shared" si="13"/>
        <v>15990</v>
      </c>
      <c r="F79" s="29">
        <v>0.2</v>
      </c>
      <c r="G79" s="17">
        <f t="shared" si="20"/>
        <v>14992.497000000003</v>
      </c>
      <c r="H79" s="17">
        <f t="shared" si="21"/>
        <v>11992.5</v>
      </c>
      <c r="I79" s="22"/>
      <c r="J79" s="19">
        <v>16658.330000000002</v>
      </c>
      <c r="K79" s="17">
        <f t="shared" si="17"/>
        <v>13326.664000000001</v>
      </c>
      <c r="L79" s="29">
        <f t="shared" si="16"/>
        <v>0.2</v>
      </c>
      <c r="M79" s="17">
        <f t="shared" si="18"/>
        <v>12493.747500000001</v>
      </c>
      <c r="N79" s="17">
        <f t="shared" si="19"/>
        <v>9994.9979999999996</v>
      </c>
      <c r="O79" s="31" t="s">
        <v>302</v>
      </c>
    </row>
    <row r="80" spans="1:15" x14ac:dyDescent="0.25">
      <c r="A80" s="28" t="s">
        <v>164</v>
      </c>
      <c r="B80" s="28" t="s">
        <v>165</v>
      </c>
      <c r="C80" s="15"/>
      <c r="D80" s="17">
        <f t="shared" si="12"/>
        <v>17990.004000000001</v>
      </c>
      <c r="E80" s="17">
        <f t="shared" si="13"/>
        <v>14390</v>
      </c>
      <c r="F80" s="29">
        <v>0.2</v>
      </c>
      <c r="G80" s="17">
        <f t="shared" si="20"/>
        <v>13492.503000000001</v>
      </c>
      <c r="H80" s="17">
        <f t="shared" si="21"/>
        <v>10792.5</v>
      </c>
      <c r="I80" s="22"/>
      <c r="J80" s="19">
        <v>14991.67</v>
      </c>
      <c r="K80" s="17">
        <f t="shared" si="17"/>
        <v>11993.335999999999</v>
      </c>
      <c r="L80" s="29">
        <f t="shared" si="16"/>
        <v>0.2</v>
      </c>
      <c r="M80" s="17">
        <f t="shared" si="18"/>
        <v>11243.752500000001</v>
      </c>
      <c r="N80" s="17">
        <f t="shared" si="19"/>
        <v>8995.0020000000004</v>
      </c>
      <c r="O80" s="31" t="s">
        <v>302</v>
      </c>
    </row>
    <row r="81" spans="1:15" x14ac:dyDescent="0.25">
      <c r="A81" s="28" t="s">
        <v>166</v>
      </c>
      <c r="B81" s="28" t="s">
        <v>167</v>
      </c>
      <c r="C81" s="15"/>
      <c r="D81" s="17">
        <f t="shared" si="12"/>
        <v>17490</v>
      </c>
      <c r="E81" s="17">
        <f t="shared" si="13"/>
        <v>13990</v>
      </c>
      <c r="F81" s="29">
        <v>0.2</v>
      </c>
      <c r="G81" s="17">
        <f t="shared" si="20"/>
        <v>13117.5</v>
      </c>
      <c r="H81" s="17">
        <f t="shared" si="21"/>
        <v>10492.5</v>
      </c>
      <c r="I81" s="22"/>
      <c r="J81" s="19">
        <v>14575</v>
      </c>
      <c r="K81" s="17">
        <f t="shared" si="17"/>
        <v>11660</v>
      </c>
      <c r="L81" s="29">
        <f t="shared" si="16"/>
        <v>0.2</v>
      </c>
      <c r="M81" s="17">
        <f t="shared" si="18"/>
        <v>10931.25</v>
      </c>
      <c r="N81" s="17">
        <f t="shared" si="19"/>
        <v>8745</v>
      </c>
      <c r="O81" s="31" t="s">
        <v>302</v>
      </c>
    </row>
    <row r="82" spans="1:15" x14ac:dyDescent="0.25">
      <c r="A82" s="28">
        <v>64070</v>
      </c>
      <c r="B82" s="28" t="s">
        <v>167</v>
      </c>
      <c r="C82" s="15"/>
      <c r="D82" s="17">
        <f t="shared" si="12"/>
        <v>17490</v>
      </c>
      <c r="E82" s="17">
        <f t="shared" si="13"/>
        <v>13990</v>
      </c>
      <c r="F82" s="29">
        <v>0.2</v>
      </c>
      <c r="G82" s="17">
        <f t="shared" si="20"/>
        <v>13117.5</v>
      </c>
      <c r="H82" s="17">
        <f t="shared" si="21"/>
        <v>10492.5</v>
      </c>
      <c r="I82" s="22"/>
      <c r="J82" s="19">
        <v>14575</v>
      </c>
      <c r="K82" s="17">
        <f t="shared" si="17"/>
        <v>11660</v>
      </c>
      <c r="L82" s="29">
        <f t="shared" si="16"/>
        <v>0.2</v>
      </c>
      <c r="M82" s="17">
        <f t="shared" si="18"/>
        <v>10931.25</v>
      </c>
      <c r="N82" s="17">
        <f t="shared" si="19"/>
        <v>8745</v>
      </c>
      <c r="O82" s="31" t="s">
        <v>302</v>
      </c>
    </row>
    <row r="83" spans="1:15" x14ac:dyDescent="0.25">
      <c r="A83" s="28" t="s">
        <v>168</v>
      </c>
      <c r="B83" s="28" t="s">
        <v>169</v>
      </c>
      <c r="C83" s="15"/>
      <c r="D83" s="17">
        <f t="shared" si="12"/>
        <v>19490.004000000001</v>
      </c>
      <c r="E83" s="17">
        <f t="shared" si="13"/>
        <v>15590</v>
      </c>
      <c r="F83" s="29">
        <v>0.2</v>
      </c>
      <c r="G83" s="17">
        <f t="shared" si="20"/>
        <v>14617.503000000001</v>
      </c>
      <c r="H83" s="17">
        <f t="shared" si="21"/>
        <v>11692.5</v>
      </c>
      <c r="I83" s="22"/>
      <c r="J83" s="19">
        <v>16241.67</v>
      </c>
      <c r="K83" s="17">
        <f t="shared" si="17"/>
        <v>12993.335999999999</v>
      </c>
      <c r="L83" s="29">
        <f t="shared" si="16"/>
        <v>0.2</v>
      </c>
      <c r="M83" s="17">
        <f t="shared" si="18"/>
        <v>12181.252500000001</v>
      </c>
      <c r="N83" s="17">
        <f t="shared" si="19"/>
        <v>9745.0020000000004</v>
      </c>
      <c r="O83" s="31" t="s">
        <v>302</v>
      </c>
    </row>
    <row r="84" spans="1:15" x14ac:dyDescent="0.25">
      <c r="A84" s="28">
        <v>64071</v>
      </c>
      <c r="B84" s="28" t="s">
        <v>169</v>
      </c>
      <c r="C84" s="15"/>
      <c r="D84" s="17">
        <f t="shared" si="12"/>
        <v>19490.004000000001</v>
      </c>
      <c r="E84" s="17">
        <f t="shared" si="13"/>
        <v>15590</v>
      </c>
      <c r="F84" s="29">
        <v>0.2</v>
      </c>
      <c r="G84" s="17">
        <f t="shared" si="20"/>
        <v>14617.503000000001</v>
      </c>
      <c r="H84" s="17">
        <f t="shared" si="21"/>
        <v>11692.5</v>
      </c>
      <c r="I84" s="22"/>
      <c r="J84" s="19">
        <v>16241.67</v>
      </c>
      <c r="K84" s="17">
        <f t="shared" si="17"/>
        <v>12993.335999999999</v>
      </c>
      <c r="L84" s="29">
        <f t="shared" si="16"/>
        <v>0.2</v>
      </c>
      <c r="M84" s="17">
        <f t="shared" si="18"/>
        <v>12181.252500000001</v>
      </c>
      <c r="N84" s="17">
        <f t="shared" si="19"/>
        <v>9745.0020000000004</v>
      </c>
      <c r="O84" s="31" t="s">
        <v>302</v>
      </c>
    </row>
    <row r="85" spans="1:15" x14ac:dyDescent="0.25">
      <c r="A85" s="28" t="s">
        <v>170</v>
      </c>
      <c r="B85" s="28" t="s">
        <v>171</v>
      </c>
      <c r="C85" s="15"/>
      <c r="D85" s="17">
        <f t="shared" si="12"/>
        <v>21990</v>
      </c>
      <c r="E85" s="17">
        <f t="shared" si="13"/>
        <v>19790</v>
      </c>
      <c r="F85" s="29">
        <v>0.1</v>
      </c>
      <c r="G85" s="17">
        <f t="shared" si="20"/>
        <v>16492.5</v>
      </c>
      <c r="H85" s="17">
        <f t="shared" si="21"/>
        <v>14842.5</v>
      </c>
      <c r="I85" s="22"/>
      <c r="J85" s="19">
        <v>18325</v>
      </c>
      <c r="K85" s="17">
        <f t="shared" si="17"/>
        <v>16492.5</v>
      </c>
      <c r="L85" s="29">
        <f t="shared" si="16"/>
        <v>0.1</v>
      </c>
      <c r="M85" s="17">
        <f t="shared" si="18"/>
        <v>13743.75</v>
      </c>
      <c r="N85" s="17">
        <f t="shared" si="19"/>
        <v>12369.375</v>
      </c>
      <c r="O85" s="31" t="s">
        <v>302</v>
      </c>
    </row>
    <row r="86" spans="1:15" x14ac:dyDescent="0.25">
      <c r="A86" s="28" t="s">
        <v>172</v>
      </c>
      <c r="B86" s="28" t="s">
        <v>173</v>
      </c>
      <c r="C86" s="15"/>
      <c r="D86" s="17">
        <f t="shared" si="12"/>
        <v>24990</v>
      </c>
      <c r="E86" s="17">
        <f t="shared" si="13"/>
        <v>22490</v>
      </c>
      <c r="F86" s="29">
        <v>0.1</v>
      </c>
      <c r="G86" s="17">
        <f t="shared" si="20"/>
        <v>18742.5</v>
      </c>
      <c r="H86" s="17">
        <f t="shared" si="21"/>
        <v>16867.5</v>
      </c>
      <c r="I86" s="22"/>
      <c r="J86" s="19">
        <v>20825</v>
      </c>
      <c r="K86" s="17">
        <f t="shared" si="17"/>
        <v>18742.5</v>
      </c>
      <c r="L86" s="29">
        <f t="shared" si="16"/>
        <v>0.1</v>
      </c>
      <c r="M86" s="17">
        <f t="shared" si="18"/>
        <v>15618.75</v>
      </c>
      <c r="N86" s="17">
        <f t="shared" si="19"/>
        <v>14056.875</v>
      </c>
      <c r="O86" s="31" t="s">
        <v>302</v>
      </c>
    </row>
    <row r="87" spans="1:15" x14ac:dyDescent="0.25">
      <c r="A87" s="28" t="s">
        <v>174</v>
      </c>
      <c r="B87" s="28" t="s">
        <v>175</v>
      </c>
      <c r="C87" s="15"/>
      <c r="D87" s="17">
        <f t="shared" si="12"/>
        <v>21990</v>
      </c>
      <c r="E87" s="17">
        <f t="shared" si="13"/>
        <v>19790</v>
      </c>
      <c r="F87" s="29">
        <v>0.1</v>
      </c>
      <c r="G87" s="17">
        <f t="shared" si="20"/>
        <v>16492.5</v>
      </c>
      <c r="H87" s="17">
        <f t="shared" si="21"/>
        <v>14842.5</v>
      </c>
      <c r="I87" s="22"/>
      <c r="J87" s="19">
        <v>18325</v>
      </c>
      <c r="K87" s="17">
        <f t="shared" si="17"/>
        <v>16492.5</v>
      </c>
      <c r="L87" s="29">
        <f t="shared" si="16"/>
        <v>0.1</v>
      </c>
      <c r="M87" s="17">
        <f t="shared" si="18"/>
        <v>13743.75</v>
      </c>
      <c r="N87" s="17">
        <f t="shared" si="19"/>
        <v>12369.375</v>
      </c>
      <c r="O87" s="31" t="s">
        <v>302</v>
      </c>
    </row>
    <row r="88" spans="1:15" x14ac:dyDescent="0.25">
      <c r="A88" s="28" t="s">
        <v>176</v>
      </c>
      <c r="B88" s="28" t="s">
        <v>177</v>
      </c>
      <c r="C88" s="15"/>
      <c r="D88" s="17">
        <f t="shared" si="12"/>
        <v>18990</v>
      </c>
      <c r="E88" s="17">
        <f t="shared" si="13"/>
        <v>15190</v>
      </c>
      <c r="F88" s="29">
        <v>0.2</v>
      </c>
      <c r="G88" s="17">
        <f t="shared" si="20"/>
        <v>14242.5</v>
      </c>
      <c r="H88" s="17">
        <f t="shared" si="21"/>
        <v>11392.5</v>
      </c>
      <c r="I88" s="22"/>
      <c r="J88" s="19">
        <v>15825</v>
      </c>
      <c r="K88" s="17">
        <f t="shared" si="17"/>
        <v>12660</v>
      </c>
      <c r="L88" s="29">
        <f t="shared" si="16"/>
        <v>0.2</v>
      </c>
      <c r="M88" s="17">
        <f t="shared" si="18"/>
        <v>11868.75</v>
      </c>
      <c r="N88" s="17">
        <f t="shared" si="19"/>
        <v>9495</v>
      </c>
      <c r="O88" s="31" t="s">
        <v>302</v>
      </c>
    </row>
    <row r="89" spans="1:15" x14ac:dyDescent="0.25">
      <c r="A89" s="28" t="s">
        <v>178</v>
      </c>
      <c r="B89" s="28" t="s">
        <v>179</v>
      </c>
      <c r="C89" s="15"/>
      <c r="D89" s="17">
        <f t="shared" si="12"/>
        <v>20990.003999999997</v>
      </c>
      <c r="E89" s="17">
        <f t="shared" si="13"/>
        <v>16790</v>
      </c>
      <c r="F89" s="29">
        <v>0.2</v>
      </c>
      <c r="G89" s="17">
        <f t="shared" si="20"/>
        <v>15742.502999999997</v>
      </c>
      <c r="H89" s="17">
        <f t="shared" si="21"/>
        <v>12592.5</v>
      </c>
      <c r="I89" s="22"/>
      <c r="J89" s="19">
        <v>17491.669999999998</v>
      </c>
      <c r="K89" s="17">
        <f t="shared" si="17"/>
        <v>13993.335999999999</v>
      </c>
      <c r="L89" s="29">
        <f t="shared" si="16"/>
        <v>0.2</v>
      </c>
      <c r="M89" s="17">
        <f t="shared" si="18"/>
        <v>13118.752499999999</v>
      </c>
      <c r="N89" s="17">
        <f t="shared" si="19"/>
        <v>10495.002</v>
      </c>
      <c r="O89" s="31" t="s">
        <v>302</v>
      </c>
    </row>
    <row r="90" spans="1:15" x14ac:dyDescent="0.25">
      <c r="A90" s="28" t="s">
        <v>180</v>
      </c>
      <c r="B90" s="28" t="s">
        <v>181</v>
      </c>
      <c r="C90" s="15"/>
      <c r="D90" s="17">
        <f t="shared" si="12"/>
        <v>6489.9960000000001</v>
      </c>
      <c r="E90" s="17">
        <f t="shared" si="13"/>
        <v>4540</v>
      </c>
      <c r="F90" s="29">
        <v>0.3</v>
      </c>
      <c r="G90" s="17">
        <f t="shared" si="20"/>
        <v>4867.4970000000003</v>
      </c>
      <c r="H90" s="17">
        <f t="shared" si="21"/>
        <v>3405</v>
      </c>
      <c r="I90" s="22"/>
      <c r="J90" s="19">
        <v>5408.33</v>
      </c>
      <c r="K90" s="17">
        <f t="shared" si="17"/>
        <v>3785.8310000000001</v>
      </c>
      <c r="L90" s="29">
        <f t="shared" ref="L90:L121" si="22">F90</f>
        <v>0.3</v>
      </c>
      <c r="M90" s="17">
        <f t="shared" si="18"/>
        <v>4056.2474999999999</v>
      </c>
      <c r="N90" s="17">
        <f t="shared" si="19"/>
        <v>2839.3732500000001</v>
      </c>
      <c r="O90" s="31" t="s">
        <v>302</v>
      </c>
    </row>
    <row r="91" spans="1:15" x14ac:dyDescent="0.25">
      <c r="A91" s="28" t="s">
        <v>182</v>
      </c>
      <c r="B91" s="28" t="s">
        <v>183</v>
      </c>
      <c r="C91" s="15"/>
      <c r="D91" s="17">
        <f t="shared" si="12"/>
        <v>6990</v>
      </c>
      <c r="E91" s="17">
        <f t="shared" si="13"/>
        <v>4890</v>
      </c>
      <c r="F91" s="29">
        <v>0.3</v>
      </c>
      <c r="G91" s="17">
        <f t="shared" si="20"/>
        <v>5242.5</v>
      </c>
      <c r="H91" s="17">
        <f t="shared" si="21"/>
        <v>3667.5</v>
      </c>
      <c r="I91" s="22"/>
      <c r="J91" s="19">
        <v>5825</v>
      </c>
      <c r="K91" s="17">
        <f t="shared" si="17"/>
        <v>4077.5</v>
      </c>
      <c r="L91" s="29">
        <f t="shared" si="22"/>
        <v>0.3</v>
      </c>
      <c r="M91" s="17">
        <f t="shared" si="18"/>
        <v>4368.75</v>
      </c>
      <c r="N91" s="17">
        <f t="shared" si="19"/>
        <v>3058.125</v>
      </c>
      <c r="O91" s="31" t="s">
        <v>302</v>
      </c>
    </row>
    <row r="92" spans="1:15" x14ac:dyDescent="0.25">
      <c r="A92" s="28" t="s">
        <v>184</v>
      </c>
      <c r="B92" s="28" t="s">
        <v>185</v>
      </c>
      <c r="C92" s="15"/>
      <c r="D92" s="17">
        <f t="shared" si="12"/>
        <v>4590</v>
      </c>
      <c r="E92" s="17">
        <f t="shared" si="13"/>
        <v>3210</v>
      </c>
      <c r="F92" s="29">
        <v>0.3</v>
      </c>
      <c r="G92" s="17">
        <f t="shared" si="20"/>
        <v>3442.5</v>
      </c>
      <c r="H92" s="17">
        <f t="shared" si="21"/>
        <v>2407.5</v>
      </c>
      <c r="I92" s="22"/>
      <c r="J92" s="19">
        <v>3825</v>
      </c>
      <c r="K92" s="17">
        <f t="shared" si="17"/>
        <v>2677.5</v>
      </c>
      <c r="L92" s="29">
        <f t="shared" si="22"/>
        <v>0.3</v>
      </c>
      <c r="M92" s="17">
        <f t="shared" si="18"/>
        <v>2868.75</v>
      </c>
      <c r="N92" s="17">
        <f t="shared" si="19"/>
        <v>2008.125</v>
      </c>
      <c r="O92" s="31" t="s">
        <v>302</v>
      </c>
    </row>
    <row r="93" spans="1:15" x14ac:dyDescent="0.25">
      <c r="A93" s="28" t="s">
        <v>186</v>
      </c>
      <c r="B93" s="28" t="s">
        <v>187</v>
      </c>
      <c r="C93" s="15"/>
      <c r="D93" s="17">
        <f t="shared" si="12"/>
        <v>3789.9959999999996</v>
      </c>
      <c r="E93" s="17">
        <f t="shared" si="13"/>
        <v>2650</v>
      </c>
      <c r="F93" s="29">
        <v>0.3</v>
      </c>
      <c r="G93" s="17">
        <f t="shared" si="20"/>
        <v>2842.4969999999998</v>
      </c>
      <c r="H93" s="17">
        <f t="shared" si="21"/>
        <v>1987.5</v>
      </c>
      <c r="I93" s="22"/>
      <c r="J93" s="19">
        <v>3158.33</v>
      </c>
      <c r="K93" s="17">
        <f t="shared" si="17"/>
        <v>2210.8310000000001</v>
      </c>
      <c r="L93" s="29">
        <f t="shared" si="22"/>
        <v>0.3</v>
      </c>
      <c r="M93" s="17">
        <f t="shared" si="18"/>
        <v>2368.7474999999999</v>
      </c>
      <c r="N93" s="17">
        <f t="shared" si="19"/>
        <v>1658.1232500000001</v>
      </c>
      <c r="O93" s="31" t="s">
        <v>302</v>
      </c>
    </row>
    <row r="94" spans="1:15" x14ac:dyDescent="0.25">
      <c r="A94" s="28" t="s">
        <v>188</v>
      </c>
      <c r="B94" s="28" t="s">
        <v>189</v>
      </c>
      <c r="C94" s="15"/>
      <c r="D94" s="17">
        <f t="shared" si="12"/>
        <v>3990</v>
      </c>
      <c r="E94" s="17">
        <f t="shared" si="13"/>
        <v>2790</v>
      </c>
      <c r="F94" s="29">
        <v>0.3</v>
      </c>
      <c r="G94" s="17">
        <f t="shared" si="20"/>
        <v>2992.5</v>
      </c>
      <c r="H94" s="17">
        <f t="shared" si="21"/>
        <v>2092.5</v>
      </c>
      <c r="I94" s="22"/>
      <c r="J94" s="19">
        <v>3325</v>
      </c>
      <c r="K94" s="17">
        <f t="shared" si="17"/>
        <v>2327.5</v>
      </c>
      <c r="L94" s="29">
        <f t="shared" si="22"/>
        <v>0.3</v>
      </c>
      <c r="M94" s="17">
        <f t="shared" si="18"/>
        <v>2493.75</v>
      </c>
      <c r="N94" s="17">
        <f t="shared" si="19"/>
        <v>1745.625</v>
      </c>
      <c r="O94" s="31" t="s">
        <v>302</v>
      </c>
    </row>
    <row r="95" spans="1:15" x14ac:dyDescent="0.25">
      <c r="A95" s="28" t="s">
        <v>190</v>
      </c>
      <c r="B95" s="28" t="s">
        <v>191</v>
      </c>
      <c r="C95" s="15"/>
      <c r="D95" s="17">
        <f t="shared" si="12"/>
        <v>4989.9960000000001</v>
      </c>
      <c r="E95" s="17">
        <f t="shared" si="13"/>
        <v>3490</v>
      </c>
      <c r="F95" s="29">
        <v>0.3</v>
      </c>
      <c r="G95" s="17">
        <f t="shared" si="20"/>
        <v>3742.4970000000003</v>
      </c>
      <c r="H95" s="17">
        <f t="shared" si="21"/>
        <v>2617.5</v>
      </c>
      <c r="I95" s="22"/>
      <c r="J95" s="19">
        <v>4158.33</v>
      </c>
      <c r="K95" s="17">
        <f t="shared" si="17"/>
        <v>2910.8310000000001</v>
      </c>
      <c r="L95" s="29">
        <f t="shared" si="22"/>
        <v>0.3</v>
      </c>
      <c r="M95" s="17">
        <f t="shared" si="18"/>
        <v>3118.7474999999999</v>
      </c>
      <c r="N95" s="17">
        <f t="shared" si="19"/>
        <v>2183.1232500000001</v>
      </c>
      <c r="O95" s="31" t="s">
        <v>302</v>
      </c>
    </row>
    <row r="96" spans="1:15" x14ac:dyDescent="0.25">
      <c r="A96" s="28" t="s">
        <v>192</v>
      </c>
      <c r="B96" s="28" t="s">
        <v>193</v>
      </c>
      <c r="C96" s="15"/>
      <c r="D96" s="17">
        <f t="shared" ref="D96:D100" si="23">J96*1.2</f>
        <v>5990.0039999999999</v>
      </c>
      <c r="E96" s="17">
        <f t="shared" ref="E96:E100" si="24">ROUND(D96-(D96*F96),-1)</f>
        <v>4190</v>
      </c>
      <c r="F96" s="29">
        <v>0.3</v>
      </c>
      <c r="G96" s="17">
        <f t="shared" si="20"/>
        <v>4492.5029999999997</v>
      </c>
      <c r="H96" s="17">
        <f t="shared" si="21"/>
        <v>3142.5</v>
      </c>
      <c r="I96" s="22"/>
      <c r="J96" s="19">
        <v>4991.67</v>
      </c>
      <c r="K96" s="17">
        <f t="shared" si="17"/>
        <v>3494.1689999999999</v>
      </c>
      <c r="L96" s="29">
        <f t="shared" si="22"/>
        <v>0.3</v>
      </c>
      <c r="M96" s="17">
        <f t="shared" si="18"/>
        <v>3743.7525000000001</v>
      </c>
      <c r="N96" s="17">
        <f t="shared" si="19"/>
        <v>2620.6267499999999</v>
      </c>
      <c r="O96" s="31" t="s">
        <v>302</v>
      </c>
    </row>
    <row r="97" spans="1:15" x14ac:dyDescent="0.25">
      <c r="A97" s="28" t="s">
        <v>194</v>
      </c>
      <c r="B97" s="28" t="s">
        <v>195</v>
      </c>
      <c r="C97" s="15"/>
      <c r="D97" s="17">
        <f t="shared" si="23"/>
        <v>6489.9960000000001</v>
      </c>
      <c r="E97" s="17">
        <f t="shared" si="24"/>
        <v>4540</v>
      </c>
      <c r="F97" s="29">
        <v>0.3</v>
      </c>
      <c r="G97" s="17">
        <f t="shared" si="20"/>
        <v>4867.4970000000003</v>
      </c>
      <c r="H97" s="17">
        <f t="shared" si="21"/>
        <v>3405</v>
      </c>
      <c r="I97" s="22"/>
      <c r="J97" s="19">
        <v>5408.33</v>
      </c>
      <c r="K97" s="17">
        <f t="shared" ref="K97:K160" si="25">J97-(J97*L97)</f>
        <v>3785.8310000000001</v>
      </c>
      <c r="L97" s="29">
        <f t="shared" si="22"/>
        <v>0.3</v>
      </c>
      <c r="M97" s="17">
        <f t="shared" ref="M97:M160" si="26">J97*(1-$C$1)</f>
        <v>4056.2474999999999</v>
      </c>
      <c r="N97" s="17">
        <f t="shared" ref="N97:N160" si="27">K97*(1-$C$1)</f>
        <v>2839.3732500000001</v>
      </c>
      <c r="O97" s="31" t="s">
        <v>302</v>
      </c>
    </row>
    <row r="98" spans="1:15" x14ac:dyDescent="0.25">
      <c r="A98" s="28" t="s">
        <v>196</v>
      </c>
      <c r="B98" s="28" t="s">
        <v>197</v>
      </c>
      <c r="C98" s="15"/>
      <c r="D98" s="17">
        <f t="shared" si="23"/>
        <v>11990.003999999999</v>
      </c>
      <c r="E98" s="17">
        <f t="shared" si="24"/>
        <v>8990</v>
      </c>
      <c r="F98" s="29">
        <v>0.25</v>
      </c>
      <c r="G98" s="17">
        <f t="shared" si="20"/>
        <v>8992.5029999999988</v>
      </c>
      <c r="H98" s="17">
        <f t="shared" si="21"/>
        <v>6742.5</v>
      </c>
      <c r="I98" s="22"/>
      <c r="J98" s="19">
        <v>9991.67</v>
      </c>
      <c r="K98" s="17">
        <f t="shared" si="25"/>
        <v>7493.7525000000005</v>
      </c>
      <c r="L98" s="29">
        <f t="shared" si="22"/>
        <v>0.25</v>
      </c>
      <c r="M98" s="17">
        <f t="shared" si="26"/>
        <v>7493.7525000000005</v>
      </c>
      <c r="N98" s="17">
        <f t="shared" si="27"/>
        <v>5620.3143749999999</v>
      </c>
      <c r="O98" s="31" t="s">
        <v>302</v>
      </c>
    </row>
    <row r="99" spans="1:15" x14ac:dyDescent="0.25">
      <c r="A99" s="28" t="s">
        <v>198</v>
      </c>
      <c r="B99" s="28" t="s">
        <v>199</v>
      </c>
      <c r="C99" s="15"/>
      <c r="D99" s="17">
        <f t="shared" si="23"/>
        <v>13989.995999999999</v>
      </c>
      <c r="E99" s="17">
        <f t="shared" si="24"/>
        <v>10490</v>
      </c>
      <c r="F99" s="29">
        <v>0.25</v>
      </c>
      <c r="G99" s="17">
        <f t="shared" si="20"/>
        <v>10492.496999999999</v>
      </c>
      <c r="H99" s="17">
        <f t="shared" si="21"/>
        <v>7867.5</v>
      </c>
      <c r="I99" s="22"/>
      <c r="J99" s="19">
        <v>11658.33</v>
      </c>
      <c r="K99" s="17">
        <f t="shared" si="25"/>
        <v>8743.7474999999995</v>
      </c>
      <c r="L99" s="29">
        <f t="shared" si="22"/>
        <v>0.25</v>
      </c>
      <c r="M99" s="17">
        <f t="shared" si="26"/>
        <v>8743.7474999999995</v>
      </c>
      <c r="N99" s="17">
        <f t="shared" si="27"/>
        <v>6557.8106250000001</v>
      </c>
      <c r="O99" s="31" t="s">
        <v>302</v>
      </c>
    </row>
    <row r="100" spans="1:15" x14ac:dyDescent="0.25">
      <c r="A100" s="28" t="s">
        <v>200</v>
      </c>
      <c r="B100" s="28" t="s">
        <v>201</v>
      </c>
      <c r="C100" s="15"/>
      <c r="D100" s="17">
        <f t="shared" si="23"/>
        <v>13989.995999999999</v>
      </c>
      <c r="E100" s="17">
        <f t="shared" si="24"/>
        <v>10770</v>
      </c>
      <c r="F100" s="29">
        <v>0.23</v>
      </c>
      <c r="G100" s="17">
        <f t="shared" si="20"/>
        <v>10492.496999999999</v>
      </c>
      <c r="H100" s="17">
        <f t="shared" si="21"/>
        <v>8077.5</v>
      </c>
      <c r="I100" s="22"/>
      <c r="J100" s="19">
        <v>11658.33</v>
      </c>
      <c r="K100" s="17">
        <f t="shared" si="25"/>
        <v>8976.9141</v>
      </c>
      <c r="L100" s="29">
        <f t="shared" si="22"/>
        <v>0.23</v>
      </c>
      <c r="M100" s="17">
        <f t="shared" si="26"/>
        <v>8743.7474999999995</v>
      </c>
      <c r="N100" s="17">
        <f t="shared" si="27"/>
        <v>6732.6855749999995</v>
      </c>
      <c r="O100" s="31" t="s">
        <v>302</v>
      </c>
    </row>
    <row r="101" spans="1:15" x14ac:dyDescent="0.25">
      <c r="A101" s="28" t="s">
        <v>202</v>
      </c>
      <c r="B101" s="28" t="s">
        <v>203</v>
      </c>
      <c r="C101" s="15"/>
      <c r="D101" s="17">
        <f t="shared" ref="D101:D164" si="28">J101*1.2</f>
        <v>15990</v>
      </c>
      <c r="E101" s="17">
        <f t="shared" ref="E101:E164" si="29">ROUND(D101-(D101*F101),-1)</f>
        <v>12310</v>
      </c>
      <c r="F101" s="29">
        <v>0.23</v>
      </c>
      <c r="G101" s="17">
        <f t="shared" ref="G101:G132" si="30">D101*(1-$C$1)</f>
        <v>11992.5</v>
      </c>
      <c r="H101" s="17">
        <f t="shared" ref="H101:H132" si="31">E101*(1-$C$1)</f>
        <v>9232.5</v>
      </c>
      <c r="I101" s="22"/>
      <c r="J101" s="19">
        <v>13325</v>
      </c>
      <c r="K101" s="17">
        <f t="shared" si="25"/>
        <v>10260.25</v>
      </c>
      <c r="L101" s="29">
        <f t="shared" si="22"/>
        <v>0.23</v>
      </c>
      <c r="M101" s="17">
        <f t="shared" si="26"/>
        <v>9993.75</v>
      </c>
      <c r="N101" s="17">
        <f t="shared" si="27"/>
        <v>7695.1875</v>
      </c>
      <c r="O101" s="31" t="s">
        <v>302</v>
      </c>
    </row>
    <row r="102" spans="1:15" x14ac:dyDescent="0.25">
      <c r="A102" s="28" t="s">
        <v>17</v>
      </c>
      <c r="B102" s="28" t="s">
        <v>50</v>
      </c>
      <c r="C102" s="15"/>
      <c r="D102" s="17">
        <f t="shared" si="28"/>
        <v>6489.9960000000001</v>
      </c>
      <c r="E102" s="17">
        <f t="shared" si="29"/>
        <v>5000</v>
      </c>
      <c r="F102" s="29">
        <v>0.23</v>
      </c>
      <c r="G102" s="17">
        <f t="shared" si="30"/>
        <v>4867.4970000000003</v>
      </c>
      <c r="H102" s="17">
        <f t="shared" si="31"/>
        <v>3750</v>
      </c>
      <c r="I102" s="22"/>
      <c r="J102" s="19">
        <v>5408.33</v>
      </c>
      <c r="K102" s="17">
        <f t="shared" si="25"/>
        <v>4164.4141</v>
      </c>
      <c r="L102" s="29">
        <f t="shared" si="22"/>
        <v>0.23</v>
      </c>
      <c r="M102" s="17">
        <f t="shared" si="26"/>
        <v>4056.2474999999999</v>
      </c>
      <c r="N102" s="17">
        <f t="shared" si="27"/>
        <v>3123.310575</v>
      </c>
      <c r="O102" s="31" t="s">
        <v>303</v>
      </c>
    </row>
    <row r="103" spans="1:15" x14ac:dyDescent="0.25">
      <c r="A103" s="28" t="s">
        <v>18</v>
      </c>
      <c r="B103" s="28" t="s">
        <v>51</v>
      </c>
      <c r="C103" s="15"/>
      <c r="D103" s="17">
        <f t="shared" si="28"/>
        <v>7190.0039999999999</v>
      </c>
      <c r="E103" s="17">
        <f t="shared" si="29"/>
        <v>5460</v>
      </c>
      <c r="F103" s="29">
        <v>0.24</v>
      </c>
      <c r="G103" s="17">
        <f t="shared" si="30"/>
        <v>5392.5029999999997</v>
      </c>
      <c r="H103" s="17">
        <f t="shared" si="31"/>
        <v>4095</v>
      </c>
      <c r="I103" s="22"/>
      <c r="J103" s="19">
        <v>5991.67</v>
      </c>
      <c r="K103" s="17">
        <f t="shared" si="25"/>
        <v>4553.6692000000003</v>
      </c>
      <c r="L103" s="29">
        <f t="shared" si="22"/>
        <v>0.24</v>
      </c>
      <c r="M103" s="17">
        <f t="shared" si="26"/>
        <v>4493.7525000000005</v>
      </c>
      <c r="N103" s="17">
        <f t="shared" si="27"/>
        <v>3415.2519000000002</v>
      </c>
      <c r="O103" s="31" t="s">
        <v>303</v>
      </c>
    </row>
    <row r="104" spans="1:15" x14ac:dyDescent="0.25">
      <c r="A104" s="28" t="s">
        <v>19</v>
      </c>
      <c r="B104" s="28" t="s">
        <v>52</v>
      </c>
      <c r="C104" s="15"/>
      <c r="D104" s="17">
        <f t="shared" si="28"/>
        <v>7490.0039999999999</v>
      </c>
      <c r="E104" s="17">
        <f t="shared" si="29"/>
        <v>5990</v>
      </c>
      <c r="F104" s="29">
        <v>0.2</v>
      </c>
      <c r="G104" s="17">
        <f t="shared" si="30"/>
        <v>5617.5029999999997</v>
      </c>
      <c r="H104" s="17">
        <f t="shared" si="31"/>
        <v>4492.5</v>
      </c>
      <c r="I104" s="22"/>
      <c r="J104" s="19">
        <v>6241.67</v>
      </c>
      <c r="K104" s="17">
        <f t="shared" si="25"/>
        <v>4993.3360000000002</v>
      </c>
      <c r="L104" s="29">
        <f t="shared" si="22"/>
        <v>0.2</v>
      </c>
      <c r="M104" s="17">
        <f t="shared" si="26"/>
        <v>4681.2525000000005</v>
      </c>
      <c r="N104" s="17">
        <f t="shared" si="27"/>
        <v>3745.0020000000004</v>
      </c>
      <c r="O104" s="31" t="s">
        <v>303</v>
      </c>
    </row>
    <row r="105" spans="1:15" x14ac:dyDescent="0.25">
      <c r="A105" s="28" t="s">
        <v>20</v>
      </c>
      <c r="B105" s="28" t="s">
        <v>53</v>
      </c>
      <c r="C105" s="15"/>
      <c r="D105" s="17">
        <f t="shared" si="28"/>
        <v>11990.003999999999</v>
      </c>
      <c r="E105" s="17">
        <f t="shared" si="29"/>
        <v>8030</v>
      </c>
      <c r="F105" s="29">
        <v>0.33</v>
      </c>
      <c r="G105" s="17">
        <f t="shared" si="30"/>
        <v>8992.5029999999988</v>
      </c>
      <c r="H105" s="17">
        <f t="shared" si="31"/>
        <v>6022.5</v>
      </c>
      <c r="I105" s="22"/>
      <c r="J105" s="19">
        <v>9991.67</v>
      </c>
      <c r="K105" s="17">
        <f t="shared" si="25"/>
        <v>6694.4188999999997</v>
      </c>
      <c r="L105" s="29">
        <f t="shared" si="22"/>
        <v>0.33</v>
      </c>
      <c r="M105" s="17">
        <f t="shared" si="26"/>
        <v>7493.7525000000005</v>
      </c>
      <c r="N105" s="17">
        <f t="shared" si="27"/>
        <v>5020.8141749999995</v>
      </c>
      <c r="O105" s="31" t="s">
        <v>303</v>
      </c>
    </row>
    <row r="106" spans="1:15" x14ac:dyDescent="0.25">
      <c r="A106" s="28">
        <v>64142</v>
      </c>
      <c r="B106" s="28" t="s">
        <v>54</v>
      </c>
      <c r="C106" s="15"/>
      <c r="D106" s="17">
        <f t="shared" si="28"/>
        <v>9990</v>
      </c>
      <c r="E106" s="17">
        <f t="shared" si="29"/>
        <v>7790</v>
      </c>
      <c r="F106" s="29">
        <v>0.22</v>
      </c>
      <c r="G106" s="17">
        <f t="shared" si="30"/>
        <v>7492.5</v>
      </c>
      <c r="H106" s="17">
        <f t="shared" si="31"/>
        <v>5842.5</v>
      </c>
      <c r="I106" s="22"/>
      <c r="J106" s="19">
        <v>8325</v>
      </c>
      <c r="K106" s="17">
        <f t="shared" si="25"/>
        <v>6493.5</v>
      </c>
      <c r="L106" s="29">
        <f t="shared" si="22"/>
        <v>0.22</v>
      </c>
      <c r="M106" s="17">
        <f t="shared" si="26"/>
        <v>6243.75</v>
      </c>
      <c r="N106" s="17">
        <f t="shared" si="27"/>
        <v>4870.125</v>
      </c>
      <c r="O106" s="31" t="s">
        <v>303</v>
      </c>
    </row>
    <row r="107" spans="1:15" x14ac:dyDescent="0.25">
      <c r="A107" s="28">
        <v>64143</v>
      </c>
      <c r="B107" s="28" t="s">
        <v>55</v>
      </c>
      <c r="C107" s="15"/>
      <c r="D107" s="17">
        <f t="shared" si="28"/>
        <v>11990.003999999999</v>
      </c>
      <c r="E107" s="17">
        <f t="shared" si="29"/>
        <v>9950</v>
      </c>
      <c r="F107" s="29">
        <v>0.17</v>
      </c>
      <c r="G107" s="17">
        <f t="shared" si="30"/>
        <v>8992.5029999999988</v>
      </c>
      <c r="H107" s="17">
        <f t="shared" si="31"/>
        <v>7462.5</v>
      </c>
      <c r="I107" s="22"/>
      <c r="J107" s="19">
        <v>9991.67</v>
      </c>
      <c r="K107" s="17">
        <f t="shared" si="25"/>
        <v>8293.0861000000004</v>
      </c>
      <c r="L107" s="29">
        <f t="shared" si="22"/>
        <v>0.17</v>
      </c>
      <c r="M107" s="17">
        <f t="shared" si="26"/>
        <v>7493.7525000000005</v>
      </c>
      <c r="N107" s="17">
        <f t="shared" si="27"/>
        <v>6219.8145750000003</v>
      </c>
      <c r="O107" s="31" t="s">
        <v>303</v>
      </c>
    </row>
    <row r="108" spans="1:15" x14ac:dyDescent="0.25">
      <c r="A108" s="28">
        <v>64144</v>
      </c>
      <c r="B108" s="28" t="s">
        <v>56</v>
      </c>
      <c r="C108" s="15"/>
      <c r="D108" s="17">
        <f t="shared" si="28"/>
        <v>12990</v>
      </c>
      <c r="E108" s="17">
        <f t="shared" si="29"/>
        <v>11040</v>
      </c>
      <c r="F108" s="29">
        <v>0.15</v>
      </c>
      <c r="G108" s="17">
        <f t="shared" si="30"/>
        <v>9742.5</v>
      </c>
      <c r="H108" s="17">
        <f t="shared" si="31"/>
        <v>8280</v>
      </c>
      <c r="I108" s="22"/>
      <c r="J108" s="19">
        <v>10825</v>
      </c>
      <c r="K108" s="17">
        <f t="shared" si="25"/>
        <v>9201.25</v>
      </c>
      <c r="L108" s="29">
        <f t="shared" si="22"/>
        <v>0.15</v>
      </c>
      <c r="M108" s="17">
        <f t="shared" si="26"/>
        <v>8118.75</v>
      </c>
      <c r="N108" s="17">
        <f t="shared" si="27"/>
        <v>6900.9375</v>
      </c>
      <c r="O108" s="31" t="s">
        <v>303</v>
      </c>
    </row>
    <row r="109" spans="1:15" x14ac:dyDescent="0.25">
      <c r="A109" s="28">
        <v>64145</v>
      </c>
      <c r="B109" s="28" t="s">
        <v>57</v>
      </c>
      <c r="C109" s="15"/>
      <c r="D109" s="17">
        <f t="shared" si="28"/>
        <v>13989.995999999999</v>
      </c>
      <c r="E109" s="17">
        <f t="shared" si="29"/>
        <v>12030</v>
      </c>
      <c r="F109" s="29">
        <v>0.14000000000000001</v>
      </c>
      <c r="G109" s="17">
        <f t="shared" si="30"/>
        <v>10492.496999999999</v>
      </c>
      <c r="H109" s="17">
        <f t="shared" si="31"/>
        <v>9022.5</v>
      </c>
      <c r="I109" s="22"/>
      <c r="J109" s="19">
        <v>11658.33</v>
      </c>
      <c r="K109" s="17">
        <f t="shared" si="25"/>
        <v>10026.1638</v>
      </c>
      <c r="L109" s="29">
        <f t="shared" si="22"/>
        <v>0.14000000000000001</v>
      </c>
      <c r="M109" s="17">
        <f t="shared" si="26"/>
        <v>8743.7474999999995</v>
      </c>
      <c r="N109" s="17">
        <f t="shared" si="27"/>
        <v>7519.6228499999997</v>
      </c>
      <c r="O109" s="31" t="s">
        <v>303</v>
      </c>
    </row>
    <row r="110" spans="1:15" x14ac:dyDescent="0.25">
      <c r="A110" s="28">
        <v>64150</v>
      </c>
      <c r="B110" s="28" t="s">
        <v>58</v>
      </c>
      <c r="C110" s="15"/>
      <c r="D110" s="17">
        <f t="shared" si="28"/>
        <v>11990.003999999999</v>
      </c>
      <c r="E110" s="17">
        <f t="shared" si="29"/>
        <v>9830</v>
      </c>
      <c r="F110" s="29">
        <v>0.18</v>
      </c>
      <c r="G110" s="17">
        <f t="shared" si="30"/>
        <v>8992.5029999999988</v>
      </c>
      <c r="H110" s="17">
        <f t="shared" si="31"/>
        <v>7372.5</v>
      </c>
      <c r="I110" s="22"/>
      <c r="J110" s="19">
        <v>9991.67</v>
      </c>
      <c r="K110" s="17">
        <f t="shared" si="25"/>
        <v>8193.1694000000007</v>
      </c>
      <c r="L110" s="29">
        <f t="shared" si="22"/>
        <v>0.18</v>
      </c>
      <c r="M110" s="17">
        <f t="shared" si="26"/>
        <v>7493.7525000000005</v>
      </c>
      <c r="N110" s="17">
        <f t="shared" si="27"/>
        <v>6144.877050000001</v>
      </c>
      <c r="O110" s="31" t="s">
        <v>303</v>
      </c>
    </row>
    <row r="111" spans="1:15" x14ac:dyDescent="0.25">
      <c r="A111" s="28">
        <v>64152</v>
      </c>
      <c r="B111" s="28" t="s">
        <v>59</v>
      </c>
      <c r="C111" s="15"/>
      <c r="D111" s="17">
        <f t="shared" si="28"/>
        <v>12990</v>
      </c>
      <c r="E111" s="17">
        <f t="shared" si="29"/>
        <v>9740</v>
      </c>
      <c r="F111" s="29">
        <v>0.25</v>
      </c>
      <c r="G111" s="17">
        <f t="shared" si="30"/>
        <v>9742.5</v>
      </c>
      <c r="H111" s="17">
        <f t="shared" si="31"/>
        <v>7305</v>
      </c>
      <c r="I111" s="22"/>
      <c r="J111" s="19">
        <v>10825</v>
      </c>
      <c r="K111" s="17">
        <f t="shared" si="25"/>
        <v>8118.75</v>
      </c>
      <c r="L111" s="29">
        <f t="shared" si="22"/>
        <v>0.25</v>
      </c>
      <c r="M111" s="17">
        <f t="shared" si="26"/>
        <v>8118.75</v>
      </c>
      <c r="N111" s="17">
        <f t="shared" si="27"/>
        <v>6089.0625</v>
      </c>
      <c r="O111" s="31" t="s">
        <v>303</v>
      </c>
    </row>
    <row r="112" spans="1:15" x14ac:dyDescent="0.25">
      <c r="A112" s="28">
        <v>64153</v>
      </c>
      <c r="B112" s="28" t="s">
        <v>60</v>
      </c>
      <c r="C112" s="15"/>
      <c r="D112" s="17">
        <f t="shared" si="28"/>
        <v>10989.995999999999</v>
      </c>
      <c r="E112" s="17">
        <f t="shared" si="29"/>
        <v>8790</v>
      </c>
      <c r="F112" s="29">
        <v>0.2</v>
      </c>
      <c r="G112" s="17">
        <f t="shared" si="30"/>
        <v>8242.4969999999994</v>
      </c>
      <c r="H112" s="17">
        <f t="shared" si="31"/>
        <v>6592.5</v>
      </c>
      <c r="I112" s="22"/>
      <c r="J112" s="19">
        <v>9158.33</v>
      </c>
      <c r="K112" s="17">
        <f t="shared" si="25"/>
        <v>7326.6639999999998</v>
      </c>
      <c r="L112" s="29">
        <f t="shared" si="22"/>
        <v>0.2</v>
      </c>
      <c r="M112" s="17">
        <f t="shared" si="26"/>
        <v>6868.7474999999995</v>
      </c>
      <c r="N112" s="17">
        <f t="shared" si="27"/>
        <v>5494.9979999999996</v>
      </c>
      <c r="O112" s="31" t="s">
        <v>303</v>
      </c>
    </row>
    <row r="113" spans="1:15" x14ac:dyDescent="0.25">
      <c r="A113" s="28">
        <v>64154</v>
      </c>
      <c r="B113" s="28" t="s">
        <v>61</v>
      </c>
      <c r="C113" s="15"/>
      <c r="D113" s="17">
        <f t="shared" si="28"/>
        <v>12990</v>
      </c>
      <c r="E113" s="17">
        <f t="shared" si="29"/>
        <v>10000</v>
      </c>
      <c r="F113" s="29">
        <v>0.23</v>
      </c>
      <c r="G113" s="17">
        <f t="shared" si="30"/>
        <v>9742.5</v>
      </c>
      <c r="H113" s="17">
        <f t="shared" si="31"/>
        <v>7500</v>
      </c>
      <c r="I113" s="22"/>
      <c r="J113" s="19">
        <v>10825</v>
      </c>
      <c r="K113" s="17">
        <f t="shared" si="25"/>
        <v>8335.25</v>
      </c>
      <c r="L113" s="29">
        <f t="shared" si="22"/>
        <v>0.23</v>
      </c>
      <c r="M113" s="17">
        <f t="shared" si="26"/>
        <v>8118.75</v>
      </c>
      <c r="N113" s="17">
        <f t="shared" si="27"/>
        <v>6251.4375</v>
      </c>
      <c r="O113" s="31" t="s">
        <v>303</v>
      </c>
    </row>
    <row r="114" spans="1:15" x14ac:dyDescent="0.25">
      <c r="A114" s="28">
        <v>64155</v>
      </c>
      <c r="B114" s="28" t="s">
        <v>62</v>
      </c>
      <c r="C114" s="15"/>
      <c r="D114" s="17">
        <f t="shared" si="28"/>
        <v>13989.995999999999</v>
      </c>
      <c r="E114" s="17">
        <f t="shared" si="29"/>
        <v>11050</v>
      </c>
      <c r="F114" s="29">
        <v>0.21</v>
      </c>
      <c r="G114" s="17">
        <f t="shared" si="30"/>
        <v>10492.496999999999</v>
      </c>
      <c r="H114" s="17">
        <f t="shared" si="31"/>
        <v>8287.5</v>
      </c>
      <c r="I114" s="22"/>
      <c r="J114" s="19">
        <v>11658.33</v>
      </c>
      <c r="K114" s="17">
        <f t="shared" si="25"/>
        <v>9210.0807000000004</v>
      </c>
      <c r="L114" s="29">
        <f t="shared" si="22"/>
        <v>0.21</v>
      </c>
      <c r="M114" s="17">
        <f t="shared" si="26"/>
        <v>8743.7474999999995</v>
      </c>
      <c r="N114" s="17">
        <f t="shared" si="27"/>
        <v>6907.5605250000008</v>
      </c>
      <c r="O114" s="31" t="s">
        <v>303</v>
      </c>
    </row>
    <row r="115" spans="1:15" x14ac:dyDescent="0.25">
      <c r="A115" s="28" t="s">
        <v>204</v>
      </c>
      <c r="B115" s="28" t="s">
        <v>205</v>
      </c>
      <c r="C115" s="15"/>
      <c r="D115" s="17">
        <f t="shared" si="28"/>
        <v>4989.9960000000001</v>
      </c>
      <c r="E115" s="17">
        <f t="shared" si="29"/>
        <v>4240</v>
      </c>
      <c r="F115" s="29">
        <v>0.15</v>
      </c>
      <c r="G115" s="17">
        <f t="shared" si="30"/>
        <v>3742.4970000000003</v>
      </c>
      <c r="H115" s="17">
        <f t="shared" si="31"/>
        <v>3180</v>
      </c>
      <c r="I115" s="22"/>
      <c r="J115" s="19">
        <v>4158.33</v>
      </c>
      <c r="K115" s="17">
        <f t="shared" si="25"/>
        <v>3534.5805</v>
      </c>
      <c r="L115" s="29">
        <f t="shared" si="22"/>
        <v>0.15</v>
      </c>
      <c r="M115" s="17">
        <f t="shared" si="26"/>
        <v>3118.7474999999999</v>
      </c>
      <c r="N115" s="17">
        <f t="shared" si="27"/>
        <v>2650.935375</v>
      </c>
      <c r="O115" s="31" t="s">
        <v>302</v>
      </c>
    </row>
    <row r="116" spans="1:15" x14ac:dyDescent="0.25">
      <c r="A116" s="28" t="s">
        <v>206</v>
      </c>
      <c r="B116" s="28" t="s">
        <v>207</v>
      </c>
      <c r="C116" s="15"/>
      <c r="D116" s="17">
        <f t="shared" si="28"/>
        <v>15489.995999999999</v>
      </c>
      <c r="E116" s="17">
        <f t="shared" si="29"/>
        <v>13170</v>
      </c>
      <c r="F116" s="29">
        <v>0.15</v>
      </c>
      <c r="G116" s="17">
        <f t="shared" si="30"/>
        <v>11617.496999999999</v>
      </c>
      <c r="H116" s="17">
        <f t="shared" si="31"/>
        <v>9877.5</v>
      </c>
      <c r="I116" s="22"/>
      <c r="J116" s="19">
        <v>12908.33</v>
      </c>
      <c r="K116" s="17">
        <f t="shared" si="25"/>
        <v>10972.0805</v>
      </c>
      <c r="L116" s="29">
        <f t="shared" si="22"/>
        <v>0.15</v>
      </c>
      <c r="M116" s="17">
        <f t="shared" si="26"/>
        <v>9681.2474999999995</v>
      </c>
      <c r="N116" s="17">
        <f t="shared" si="27"/>
        <v>8229.0603750000009</v>
      </c>
      <c r="O116" s="31" t="s">
        <v>302</v>
      </c>
    </row>
    <row r="117" spans="1:15" x14ac:dyDescent="0.25">
      <c r="A117" s="28" t="s">
        <v>208</v>
      </c>
      <c r="B117" s="28" t="s">
        <v>209</v>
      </c>
      <c r="C117" s="15"/>
      <c r="D117" s="17">
        <f t="shared" si="28"/>
        <v>15489.995999999999</v>
      </c>
      <c r="E117" s="17">
        <f t="shared" si="29"/>
        <v>13170</v>
      </c>
      <c r="F117" s="29">
        <v>0.15</v>
      </c>
      <c r="G117" s="17">
        <f t="shared" si="30"/>
        <v>11617.496999999999</v>
      </c>
      <c r="H117" s="17">
        <f t="shared" si="31"/>
        <v>9877.5</v>
      </c>
      <c r="I117" s="22"/>
      <c r="J117" s="19">
        <v>12908.33</v>
      </c>
      <c r="K117" s="17">
        <f t="shared" si="25"/>
        <v>10972.0805</v>
      </c>
      <c r="L117" s="29">
        <f t="shared" si="22"/>
        <v>0.15</v>
      </c>
      <c r="M117" s="17">
        <f t="shared" si="26"/>
        <v>9681.2474999999995</v>
      </c>
      <c r="N117" s="17">
        <f t="shared" si="27"/>
        <v>8229.0603750000009</v>
      </c>
      <c r="O117" s="31" t="s">
        <v>302</v>
      </c>
    </row>
    <row r="118" spans="1:15" x14ac:dyDescent="0.25">
      <c r="A118" s="28" t="s">
        <v>210</v>
      </c>
      <c r="B118" s="28" t="s">
        <v>211</v>
      </c>
      <c r="C118" s="15"/>
      <c r="D118" s="17">
        <f t="shared" si="28"/>
        <v>16590</v>
      </c>
      <c r="E118" s="17">
        <f t="shared" si="29"/>
        <v>14100</v>
      </c>
      <c r="F118" s="29">
        <v>0.15</v>
      </c>
      <c r="G118" s="17">
        <f t="shared" si="30"/>
        <v>12442.5</v>
      </c>
      <c r="H118" s="17">
        <f t="shared" si="31"/>
        <v>10575</v>
      </c>
      <c r="I118" s="22"/>
      <c r="J118" s="19">
        <v>13825</v>
      </c>
      <c r="K118" s="17">
        <f t="shared" si="25"/>
        <v>11751.25</v>
      </c>
      <c r="L118" s="29">
        <f t="shared" si="22"/>
        <v>0.15</v>
      </c>
      <c r="M118" s="17">
        <f t="shared" si="26"/>
        <v>10368.75</v>
      </c>
      <c r="N118" s="17">
        <f t="shared" si="27"/>
        <v>8813.4375</v>
      </c>
      <c r="O118" s="31" t="s">
        <v>302</v>
      </c>
    </row>
    <row r="119" spans="1:15" x14ac:dyDescent="0.25">
      <c r="A119" s="28" t="s">
        <v>212</v>
      </c>
      <c r="B119" s="28" t="s">
        <v>213</v>
      </c>
      <c r="C119" s="15"/>
      <c r="D119" s="17">
        <f t="shared" si="28"/>
        <v>12489.995999999999</v>
      </c>
      <c r="E119" s="17">
        <f t="shared" si="29"/>
        <v>10620</v>
      </c>
      <c r="F119" s="29">
        <v>0.15</v>
      </c>
      <c r="G119" s="17">
        <f t="shared" si="30"/>
        <v>9367.4969999999994</v>
      </c>
      <c r="H119" s="17">
        <f t="shared" si="31"/>
        <v>7965</v>
      </c>
      <c r="I119" s="22"/>
      <c r="J119" s="19">
        <v>10408.33</v>
      </c>
      <c r="K119" s="17">
        <f t="shared" si="25"/>
        <v>8847.0805</v>
      </c>
      <c r="L119" s="29">
        <f t="shared" si="22"/>
        <v>0.15</v>
      </c>
      <c r="M119" s="17">
        <f t="shared" si="26"/>
        <v>7806.2474999999995</v>
      </c>
      <c r="N119" s="17">
        <f t="shared" si="27"/>
        <v>6635.310375</v>
      </c>
      <c r="O119" s="31" t="s">
        <v>302</v>
      </c>
    </row>
    <row r="120" spans="1:15" x14ac:dyDescent="0.25">
      <c r="A120" s="28" t="s">
        <v>214</v>
      </c>
      <c r="B120" s="28" t="s">
        <v>215</v>
      </c>
      <c r="C120" s="15"/>
      <c r="D120" s="17">
        <f t="shared" si="28"/>
        <v>14490</v>
      </c>
      <c r="E120" s="17">
        <f t="shared" si="29"/>
        <v>12320</v>
      </c>
      <c r="F120" s="29">
        <v>0.15</v>
      </c>
      <c r="G120" s="17">
        <f t="shared" si="30"/>
        <v>10867.5</v>
      </c>
      <c r="H120" s="17">
        <f t="shared" si="31"/>
        <v>9240</v>
      </c>
      <c r="I120" s="22"/>
      <c r="J120" s="19">
        <v>12075</v>
      </c>
      <c r="K120" s="17">
        <f t="shared" si="25"/>
        <v>10263.75</v>
      </c>
      <c r="L120" s="29">
        <f t="shared" si="22"/>
        <v>0.15</v>
      </c>
      <c r="M120" s="17">
        <f t="shared" si="26"/>
        <v>9056.25</v>
      </c>
      <c r="N120" s="17">
        <f t="shared" si="27"/>
        <v>7697.8125</v>
      </c>
      <c r="O120" s="31" t="s">
        <v>302</v>
      </c>
    </row>
    <row r="121" spans="1:15" x14ac:dyDescent="0.25">
      <c r="A121" s="28" t="s">
        <v>216</v>
      </c>
      <c r="B121" s="28" t="s">
        <v>217</v>
      </c>
      <c r="C121" s="15"/>
      <c r="D121" s="17">
        <f t="shared" si="28"/>
        <v>11990.003999999999</v>
      </c>
      <c r="E121" s="17">
        <f t="shared" si="29"/>
        <v>8390</v>
      </c>
      <c r="F121" s="29">
        <v>0.3</v>
      </c>
      <c r="G121" s="17">
        <f t="shared" si="30"/>
        <v>8992.5029999999988</v>
      </c>
      <c r="H121" s="17">
        <f t="shared" si="31"/>
        <v>6292.5</v>
      </c>
      <c r="I121" s="22"/>
      <c r="J121" s="19">
        <v>9991.67</v>
      </c>
      <c r="K121" s="17">
        <f t="shared" si="25"/>
        <v>6994.1689999999999</v>
      </c>
      <c r="L121" s="29">
        <f t="shared" si="22"/>
        <v>0.3</v>
      </c>
      <c r="M121" s="17">
        <f t="shared" si="26"/>
        <v>7493.7525000000005</v>
      </c>
      <c r="N121" s="17">
        <f t="shared" si="27"/>
        <v>5245.6267499999994</v>
      </c>
      <c r="O121" s="31" t="s">
        <v>302</v>
      </c>
    </row>
    <row r="122" spans="1:15" x14ac:dyDescent="0.25">
      <c r="A122" s="28" t="s">
        <v>218</v>
      </c>
      <c r="B122" s="28" t="s">
        <v>219</v>
      </c>
      <c r="C122" s="15"/>
      <c r="D122" s="17">
        <f t="shared" si="28"/>
        <v>9990</v>
      </c>
      <c r="E122" s="17">
        <f t="shared" si="29"/>
        <v>6990</v>
      </c>
      <c r="F122" s="29">
        <v>0.3</v>
      </c>
      <c r="G122" s="17">
        <f t="shared" si="30"/>
        <v>7492.5</v>
      </c>
      <c r="H122" s="17">
        <f t="shared" si="31"/>
        <v>5242.5</v>
      </c>
      <c r="I122" s="22"/>
      <c r="J122" s="19">
        <v>8325</v>
      </c>
      <c r="K122" s="17">
        <f t="shared" si="25"/>
        <v>5827.5</v>
      </c>
      <c r="L122" s="29">
        <f t="shared" ref="L122:L153" si="32">F122</f>
        <v>0.3</v>
      </c>
      <c r="M122" s="17">
        <f t="shared" si="26"/>
        <v>6243.75</v>
      </c>
      <c r="N122" s="17">
        <f t="shared" si="27"/>
        <v>4370.625</v>
      </c>
      <c r="O122" s="31" t="s">
        <v>302</v>
      </c>
    </row>
    <row r="123" spans="1:15" x14ac:dyDescent="0.25">
      <c r="A123" s="28" t="s">
        <v>220</v>
      </c>
      <c r="B123" s="28" t="s">
        <v>221</v>
      </c>
      <c r="C123" s="15"/>
      <c r="D123" s="17">
        <f t="shared" si="28"/>
        <v>10989.995999999999</v>
      </c>
      <c r="E123" s="17">
        <f t="shared" si="29"/>
        <v>7690</v>
      </c>
      <c r="F123" s="29">
        <v>0.3</v>
      </c>
      <c r="G123" s="17">
        <f t="shared" si="30"/>
        <v>8242.4969999999994</v>
      </c>
      <c r="H123" s="17">
        <f t="shared" si="31"/>
        <v>5767.5</v>
      </c>
      <c r="I123" s="22"/>
      <c r="J123" s="19">
        <v>9158.33</v>
      </c>
      <c r="K123" s="17">
        <f t="shared" si="25"/>
        <v>6410.8310000000001</v>
      </c>
      <c r="L123" s="29">
        <f t="shared" si="32"/>
        <v>0.3</v>
      </c>
      <c r="M123" s="17">
        <f t="shared" si="26"/>
        <v>6868.7474999999995</v>
      </c>
      <c r="N123" s="17">
        <f t="shared" si="27"/>
        <v>4808.1232500000006</v>
      </c>
      <c r="O123" s="31" t="s">
        <v>302</v>
      </c>
    </row>
    <row r="124" spans="1:15" x14ac:dyDescent="0.25">
      <c r="A124" s="28" t="s">
        <v>222</v>
      </c>
      <c r="B124" s="28" t="s">
        <v>223</v>
      </c>
      <c r="C124" s="15"/>
      <c r="D124" s="17">
        <f t="shared" si="28"/>
        <v>12990</v>
      </c>
      <c r="E124" s="17">
        <f t="shared" si="29"/>
        <v>10390</v>
      </c>
      <c r="F124" s="29">
        <v>0.2</v>
      </c>
      <c r="G124" s="17">
        <f t="shared" si="30"/>
        <v>9742.5</v>
      </c>
      <c r="H124" s="17">
        <f t="shared" si="31"/>
        <v>7792.5</v>
      </c>
      <c r="I124" s="22"/>
      <c r="J124" s="19">
        <v>10825</v>
      </c>
      <c r="K124" s="17">
        <f t="shared" si="25"/>
        <v>8660</v>
      </c>
      <c r="L124" s="29">
        <f t="shared" si="32"/>
        <v>0.2</v>
      </c>
      <c r="M124" s="17">
        <f t="shared" si="26"/>
        <v>8118.75</v>
      </c>
      <c r="N124" s="17">
        <f t="shared" si="27"/>
        <v>6495</v>
      </c>
      <c r="O124" s="31" t="s">
        <v>302</v>
      </c>
    </row>
    <row r="125" spans="1:15" x14ac:dyDescent="0.25">
      <c r="A125" s="28" t="s">
        <v>224</v>
      </c>
      <c r="B125" s="28" t="s">
        <v>225</v>
      </c>
      <c r="C125" s="15"/>
      <c r="D125" s="17">
        <f t="shared" si="28"/>
        <v>12990</v>
      </c>
      <c r="E125" s="17">
        <f t="shared" si="29"/>
        <v>10390</v>
      </c>
      <c r="F125" s="29">
        <v>0.2</v>
      </c>
      <c r="G125" s="17">
        <f t="shared" si="30"/>
        <v>9742.5</v>
      </c>
      <c r="H125" s="17">
        <f t="shared" si="31"/>
        <v>7792.5</v>
      </c>
      <c r="I125" s="22"/>
      <c r="J125" s="19">
        <v>10825</v>
      </c>
      <c r="K125" s="17">
        <f t="shared" si="25"/>
        <v>8660</v>
      </c>
      <c r="L125" s="29">
        <f t="shared" si="32"/>
        <v>0.2</v>
      </c>
      <c r="M125" s="17">
        <f t="shared" si="26"/>
        <v>8118.75</v>
      </c>
      <c r="N125" s="17">
        <f t="shared" si="27"/>
        <v>6495</v>
      </c>
      <c r="O125" s="31" t="s">
        <v>302</v>
      </c>
    </row>
    <row r="126" spans="1:15" x14ac:dyDescent="0.25">
      <c r="A126" s="28" t="s">
        <v>226</v>
      </c>
      <c r="B126" s="28" t="s">
        <v>227</v>
      </c>
      <c r="C126" s="15"/>
      <c r="D126" s="17">
        <f t="shared" si="28"/>
        <v>15990</v>
      </c>
      <c r="E126" s="17">
        <f t="shared" si="29"/>
        <v>12790</v>
      </c>
      <c r="F126" s="29">
        <v>0.2</v>
      </c>
      <c r="G126" s="17">
        <f t="shared" si="30"/>
        <v>11992.5</v>
      </c>
      <c r="H126" s="17">
        <f t="shared" si="31"/>
        <v>9592.5</v>
      </c>
      <c r="I126" s="22"/>
      <c r="J126" s="19">
        <v>13325</v>
      </c>
      <c r="K126" s="17">
        <f t="shared" si="25"/>
        <v>10660</v>
      </c>
      <c r="L126" s="29">
        <f t="shared" si="32"/>
        <v>0.2</v>
      </c>
      <c r="M126" s="17">
        <f t="shared" si="26"/>
        <v>9993.75</v>
      </c>
      <c r="N126" s="17">
        <f t="shared" si="27"/>
        <v>7995</v>
      </c>
      <c r="O126" s="31" t="s">
        <v>302</v>
      </c>
    </row>
    <row r="127" spans="1:15" x14ac:dyDescent="0.25">
      <c r="A127" s="28" t="s">
        <v>228</v>
      </c>
      <c r="B127" s="28" t="s">
        <v>229</v>
      </c>
      <c r="C127" s="15"/>
      <c r="D127" s="17">
        <f t="shared" si="28"/>
        <v>15990</v>
      </c>
      <c r="E127" s="17">
        <f t="shared" si="29"/>
        <v>12790</v>
      </c>
      <c r="F127" s="29">
        <v>0.2</v>
      </c>
      <c r="G127" s="17">
        <f t="shared" si="30"/>
        <v>11992.5</v>
      </c>
      <c r="H127" s="17">
        <f t="shared" si="31"/>
        <v>9592.5</v>
      </c>
      <c r="I127" s="22"/>
      <c r="J127" s="19">
        <v>13325</v>
      </c>
      <c r="K127" s="17">
        <f t="shared" si="25"/>
        <v>10660</v>
      </c>
      <c r="L127" s="29">
        <f t="shared" si="32"/>
        <v>0.2</v>
      </c>
      <c r="M127" s="17">
        <f t="shared" si="26"/>
        <v>9993.75</v>
      </c>
      <c r="N127" s="17">
        <f t="shared" si="27"/>
        <v>7995</v>
      </c>
      <c r="O127" s="31" t="s">
        <v>302</v>
      </c>
    </row>
    <row r="128" spans="1:15" x14ac:dyDescent="0.25">
      <c r="A128" s="28" t="s">
        <v>230</v>
      </c>
      <c r="B128" s="28" t="s">
        <v>231</v>
      </c>
      <c r="C128" s="15"/>
      <c r="D128" s="17">
        <f t="shared" si="28"/>
        <v>12990</v>
      </c>
      <c r="E128" s="17">
        <f t="shared" si="29"/>
        <v>10390</v>
      </c>
      <c r="F128" s="29">
        <v>0.2</v>
      </c>
      <c r="G128" s="17">
        <f t="shared" si="30"/>
        <v>9742.5</v>
      </c>
      <c r="H128" s="17">
        <f t="shared" si="31"/>
        <v>7792.5</v>
      </c>
      <c r="I128" s="22"/>
      <c r="J128" s="19">
        <v>10825</v>
      </c>
      <c r="K128" s="17">
        <f t="shared" si="25"/>
        <v>8660</v>
      </c>
      <c r="L128" s="29">
        <f t="shared" si="32"/>
        <v>0.2</v>
      </c>
      <c r="M128" s="17">
        <f t="shared" si="26"/>
        <v>8118.75</v>
      </c>
      <c r="N128" s="17">
        <f t="shared" si="27"/>
        <v>6495</v>
      </c>
      <c r="O128" s="31" t="s">
        <v>302</v>
      </c>
    </row>
    <row r="129" spans="1:15" x14ac:dyDescent="0.25">
      <c r="A129" s="28" t="s">
        <v>232</v>
      </c>
      <c r="B129" s="28" t="s">
        <v>233</v>
      </c>
      <c r="C129" s="15"/>
      <c r="D129" s="17">
        <f t="shared" si="28"/>
        <v>13989.995999999999</v>
      </c>
      <c r="E129" s="17">
        <f t="shared" si="29"/>
        <v>11190</v>
      </c>
      <c r="F129" s="29">
        <v>0.2</v>
      </c>
      <c r="G129" s="17">
        <f t="shared" si="30"/>
        <v>10492.496999999999</v>
      </c>
      <c r="H129" s="17">
        <f t="shared" si="31"/>
        <v>8392.5</v>
      </c>
      <c r="I129" s="22"/>
      <c r="J129" s="19">
        <v>11658.33</v>
      </c>
      <c r="K129" s="17">
        <f t="shared" si="25"/>
        <v>9326.6640000000007</v>
      </c>
      <c r="L129" s="29">
        <f t="shared" si="32"/>
        <v>0.2</v>
      </c>
      <c r="M129" s="17">
        <f t="shared" si="26"/>
        <v>8743.7474999999995</v>
      </c>
      <c r="N129" s="17">
        <f t="shared" si="27"/>
        <v>6994.9980000000005</v>
      </c>
      <c r="O129" s="31" t="s">
        <v>302</v>
      </c>
    </row>
    <row r="130" spans="1:15" x14ac:dyDescent="0.25">
      <c r="A130" s="28" t="s">
        <v>234</v>
      </c>
      <c r="B130" s="28" t="s">
        <v>235</v>
      </c>
      <c r="C130" s="15"/>
      <c r="D130" s="17">
        <f t="shared" si="28"/>
        <v>12990</v>
      </c>
      <c r="E130" s="17">
        <f t="shared" si="29"/>
        <v>9090</v>
      </c>
      <c r="F130" s="29">
        <v>0.3</v>
      </c>
      <c r="G130" s="17">
        <f t="shared" si="30"/>
        <v>9742.5</v>
      </c>
      <c r="H130" s="17">
        <f t="shared" si="31"/>
        <v>6817.5</v>
      </c>
      <c r="I130" s="22"/>
      <c r="J130" s="19">
        <v>10825</v>
      </c>
      <c r="K130" s="17">
        <f t="shared" si="25"/>
        <v>7577.5</v>
      </c>
      <c r="L130" s="29">
        <f t="shared" si="32"/>
        <v>0.3</v>
      </c>
      <c r="M130" s="17">
        <f t="shared" si="26"/>
        <v>8118.75</v>
      </c>
      <c r="N130" s="17">
        <f t="shared" si="27"/>
        <v>5683.125</v>
      </c>
      <c r="O130" s="31" t="s">
        <v>302</v>
      </c>
    </row>
    <row r="131" spans="1:15" x14ac:dyDescent="0.25">
      <c r="A131" s="28" t="s">
        <v>236</v>
      </c>
      <c r="B131" s="28" t="s">
        <v>237</v>
      </c>
      <c r="C131" s="15"/>
      <c r="D131" s="17">
        <f t="shared" si="28"/>
        <v>15990</v>
      </c>
      <c r="E131" s="17">
        <f t="shared" si="29"/>
        <v>11190</v>
      </c>
      <c r="F131" s="29">
        <v>0.3</v>
      </c>
      <c r="G131" s="17">
        <f t="shared" si="30"/>
        <v>11992.5</v>
      </c>
      <c r="H131" s="17">
        <f t="shared" si="31"/>
        <v>8392.5</v>
      </c>
      <c r="I131" s="22"/>
      <c r="J131" s="19">
        <v>13325</v>
      </c>
      <c r="K131" s="17">
        <f t="shared" si="25"/>
        <v>9327.5</v>
      </c>
      <c r="L131" s="29">
        <f t="shared" si="32"/>
        <v>0.3</v>
      </c>
      <c r="M131" s="17">
        <f t="shared" si="26"/>
        <v>9993.75</v>
      </c>
      <c r="N131" s="17">
        <f t="shared" si="27"/>
        <v>6995.625</v>
      </c>
      <c r="O131" s="31" t="s">
        <v>302</v>
      </c>
    </row>
    <row r="132" spans="1:15" x14ac:dyDescent="0.25">
      <c r="A132" s="28" t="s">
        <v>33</v>
      </c>
      <c r="B132" s="28" t="s">
        <v>81</v>
      </c>
      <c r="C132" s="15"/>
      <c r="D132" s="17">
        <f t="shared" si="28"/>
        <v>18990</v>
      </c>
      <c r="E132" s="17">
        <f t="shared" si="29"/>
        <v>10990</v>
      </c>
      <c r="F132" s="29">
        <v>0.42130000000000001</v>
      </c>
      <c r="G132" s="17">
        <f t="shared" si="30"/>
        <v>14242.5</v>
      </c>
      <c r="H132" s="17">
        <f t="shared" si="31"/>
        <v>8242.5</v>
      </c>
      <c r="I132" s="22"/>
      <c r="J132" s="19">
        <v>15825</v>
      </c>
      <c r="K132" s="17">
        <f t="shared" si="25"/>
        <v>9157.9274999999998</v>
      </c>
      <c r="L132" s="29">
        <f t="shared" si="32"/>
        <v>0.42130000000000001</v>
      </c>
      <c r="M132" s="17">
        <f t="shared" si="26"/>
        <v>11868.75</v>
      </c>
      <c r="N132" s="17">
        <f t="shared" si="27"/>
        <v>6868.4456250000003</v>
      </c>
      <c r="O132" s="31" t="s">
        <v>303</v>
      </c>
    </row>
    <row r="133" spans="1:15" x14ac:dyDescent="0.25">
      <c r="A133" s="28" t="s">
        <v>34</v>
      </c>
      <c r="B133" s="28" t="s">
        <v>82</v>
      </c>
      <c r="C133" s="15"/>
      <c r="D133" s="17">
        <f t="shared" si="28"/>
        <v>13290</v>
      </c>
      <c r="E133" s="17">
        <f t="shared" si="29"/>
        <v>10990</v>
      </c>
      <c r="F133" s="29">
        <v>0.1731</v>
      </c>
      <c r="G133" s="17">
        <f t="shared" ref="G133:G164" si="33">D133*(1-$C$1)</f>
        <v>9967.5</v>
      </c>
      <c r="H133" s="17">
        <f t="shared" ref="H133:H164" si="34">E133*(1-$C$1)</f>
        <v>8242.5</v>
      </c>
      <c r="I133" s="22"/>
      <c r="J133" s="19">
        <v>11075</v>
      </c>
      <c r="K133" s="17">
        <f t="shared" si="25"/>
        <v>9157.9174999999996</v>
      </c>
      <c r="L133" s="29">
        <f t="shared" si="32"/>
        <v>0.1731</v>
      </c>
      <c r="M133" s="17">
        <f t="shared" si="26"/>
        <v>8306.25</v>
      </c>
      <c r="N133" s="17">
        <f t="shared" si="27"/>
        <v>6868.4381249999997</v>
      </c>
      <c r="O133" s="31" t="s">
        <v>303</v>
      </c>
    </row>
    <row r="134" spans="1:15" x14ac:dyDescent="0.25">
      <c r="A134" s="28" t="s">
        <v>35</v>
      </c>
      <c r="B134" s="28" t="s">
        <v>83</v>
      </c>
      <c r="C134" s="15"/>
      <c r="D134" s="17">
        <f t="shared" si="28"/>
        <v>16190.003999999999</v>
      </c>
      <c r="E134" s="17">
        <f t="shared" si="29"/>
        <v>12990</v>
      </c>
      <c r="F134" s="29">
        <v>0.19769999999999999</v>
      </c>
      <c r="G134" s="17">
        <f t="shared" si="33"/>
        <v>12142.502999999999</v>
      </c>
      <c r="H134" s="17">
        <f t="shared" si="34"/>
        <v>9742.5</v>
      </c>
      <c r="I134" s="22"/>
      <c r="J134" s="19">
        <v>13491.67</v>
      </c>
      <c r="K134" s="17">
        <f t="shared" si="25"/>
        <v>10824.366840999999</v>
      </c>
      <c r="L134" s="29">
        <f t="shared" si="32"/>
        <v>0.19769999999999999</v>
      </c>
      <c r="M134" s="17">
        <f t="shared" si="26"/>
        <v>10118.752500000001</v>
      </c>
      <c r="N134" s="17">
        <f t="shared" si="27"/>
        <v>8118.2751307499993</v>
      </c>
      <c r="O134" s="31" t="s">
        <v>303</v>
      </c>
    </row>
    <row r="135" spans="1:15" x14ac:dyDescent="0.25">
      <c r="A135" s="28" t="s">
        <v>36</v>
      </c>
      <c r="B135" s="28" t="s">
        <v>84</v>
      </c>
      <c r="C135" s="15"/>
      <c r="D135" s="17">
        <f t="shared" si="28"/>
        <v>13989.995999999999</v>
      </c>
      <c r="E135" s="17">
        <f t="shared" si="29"/>
        <v>10990</v>
      </c>
      <c r="F135" s="29">
        <v>0.21440000000000001</v>
      </c>
      <c r="G135" s="17">
        <f t="shared" si="33"/>
        <v>10492.496999999999</v>
      </c>
      <c r="H135" s="17">
        <f t="shared" si="34"/>
        <v>8242.5</v>
      </c>
      <c r="I135" s="22"/>
      <c r="J135" s="19">
        <v>11658.33</v>
      </c>
      <c r="K135" s="17">
        <f t="shared" si="25"/>
        <v>9158.7840479999995</v>
      </c>
      <c r="L135" s="29">
        <f t="shared" si="32"/>
        <v>0.21440000000000001</v>
      </c>
      <c r="M135" s="17">
        <f t="shared" si="26"/>
        <v>8743.7474999999995</v>
      </c>
      <c r="N135" s="17">
        <f t="shared" si="27"/>
        <v>6869.0880359999992</v>
      </c>
      <c r="O135" s="31" t="s">
        <v>303</v>
      </c>
    </row>
    <row r="136" spans="1:15" x14ac:dyDescent="0.25">
      <c r="A136" s="28">
        <v>64118</v>
      </c>
      <c r="B136" s="28" t="s">
        <v>85</v>
      </c>
      <c r="C136" s="15"/>
      <c r="D136" s="17">
        <f t="shared" si="28"/>
        <v>15990</v>
      </c>
      <c r="E136" s="17">
        <f t="shared" si="29"/>
        <v>13990</v>
      </c>
      <c r="F136" s="29">
        <v>0.12509999999999999</v>
      </c>
      <c r="G136" s="17">
        <f t="shared" si="33"/>
        <v>11992.5</v>
      </c>
      <c r="H136" s="17">
        <f t="shared" si="34"/>
        <v>10492.5</v>
      </c>
      <c r="I136" s="22"/>
      <c r="J136" s="19">
        <v>13325</v>
      </c>
      <c r="K136" s="17">
        <f t="shared" si="25"/>
        <v>11658.0425</v>
      </c>
      <c r="L136" s="29">
        <f t="shared" si="32"/>
        <v>0.12509999999999999</v>
      </c>
      <c r="M136" s="17">
        <f t="shared" si="26"/>
        <v>9993.75</v>
      </c>
      <c r="N136" s="17">
        <f t="shared" si="27"/>
        <v>8743.5318750000006</v>
      </c>
      <c r="O136" s="31" t="s">
        <v>303</v>
      </c>
    </row>
    <row r="137" spans="1:15" x14ac:dyDescent="0.25">
      <c r="A137" s="28">
        <v>64178</v>
      </c>
      <c r="B137" s="28" t="s">
        <v>86</v>
      </c>
      <c r="C137" s="15"/>
      <c r="D137" s="17">
        <f t="shared" si="28"/>
        <v>19989.996000000003</v>
      </c>
      <c r="E137" s="17">
        <f t="shared" si="29"/>
        <v>16990</v>
      </c>
      <c r="F137" s="29">
        <v>0.15010000000000001</v>
      </c>
      <c r="G137" s="17">
        <f t="shared" si="33"/>
        <v>14992.497000000003</v>
      </c>
      <c r="H137" s="17">
        <f t="shared" si="34"/>
        <v>12742.5</v>
      </c>
      <c r="I137" s="22"/>
      <c r="J137" s="19">
        <v>16658.330000000002</v>
      </c>
      <c r="K137" s="17">
        <f t="shared" si="25"/>
        <v>14157.914667000001</v>
      </c>
      <c r="L137" s="29">
        <f t="shared" si="32"/>
        <v>0.15010000000000001</v>
      </c>
      <c r="M137" s="17">
        <f t="shared" si="26"/>
        <v>12493.747500000001</v>
      </c>
      <c r="N137" s="17">
        <f t="shared" si="27"/>
        <v>10618.43600025</v>
      </c>
      <c r="O137" s="31" t="s">
        <v>303</v>
      </c>
    </row>
    <row r="138" spans="1:15" x14ac:dyDescent="0.25">
      <c r="A138" s="28">
        <v>64183</v>
      </c>
      <c r="B138" s="28" t="s">
        <v>87</v>
      </c>
      <c r="C138" s="15"/>
      <c r="D138" s="17">
        <f t="shared" si="28"/>
        <v>15990</v>
      </c>
      <c r="E138" s="17">
        <f t="shared" si="29"/>
        <v>13990</v>
      </c>
      <c r="F138" s="29">
        <v>0.12509999999999999</v>
      </c>
      <c r="G138" s="17">
        <f t="shared" si="33"/>
        <v>11992.5</v>
      </c>
      <c r="H138" s="17">
        <f t="shared" si="34"/>
        <v>10492.5</v>
      </c>
      <c r="I138" s="22"/>
      <c r="J138" s="19">
        <v>13325</v>
      </c>
      <c r="K138" s="17">
        <f t="shared" si="25"/>
        <v>11658.0425</v>
      </c>
      <c r="L138" s="29">
        <f t="shared" si="32"/>
        <v>0.12509999999999999</v>
      </c>
      <c r="M138" s="17">
        <f t="shared" si="26"/>
        <v>9993.75</v>
      </c>
      <c r="N138" s="17">
        <f t="shared" si="27"/>
        <v>8743.5318750000006</v>
      </c>
      <c r="O138" s="31" t="s">
        <v>303</v>
      </c>
    </row>
    <row r="139" spans="1:15" x14ac:dyDescent="0.25">
      <c r="A139" s="28">
        <v>64184</v>
      </c>
      <c r="B139" s="28" t="s">
        <v>88</v>
      </c>
      <c r="C139" s="15"/>
      <c r="D139" s="17">
        <f t="shared" si="28"/>
        <v>14990.003999999999</v>
      </c>
      <c r="E139" s="17">
        <f t="shared" si="29"/>
        <v>12990</v>
      </c>
      <c r="F139" s="29">
        <v>0.13339999999999999</v>
      </c>
      <c r="G139" s="17">
        <f t="shared" si="33"/>
        <v>11242.502999999999</v>
      </c>
      <c r="H139" s="17">
        <f t="shared" si="34"/>
        <v>9742.5</v>
      </c>
      <c r="I139" s="22"/>
      <c r="J139" s="19">
        <v>12491.67</v>
      </c>
      <c r="K139" s="17">
        <f t="shared" si="25"/>
        <v>10825.281222</v>
      </c>
      <c r="L139" s="29">
        <f t="shared" si="32"/>
        <v>0.13339999999999999</v>
      </c>
      <c r="M139" s="17">
        <f t="shared" si="26"/>
        <v>9368.7525000000005</v>
      </c>
      <c r="N139" s="17">
        <f t="shared" si="27"/>
        <v>8118.9609165000002</v>
      </c>
      <c r="O139" s="31" t="s">
        <v>303</v>
      </c>
    </row>
    <row r="140" spans="1:15" x14ac:dyDescent="0.25">
      <c r="A140" s="28">
        <v>63566</v>
      </c>
      <c r="B140" s="28" t="s">
        <v>89</v>
      </c>
      <c r="C140" s="15"/>
      <c r="D140" s="17">
        <f t="shared" si="28"/>
        <v>13989.995999999999</v>
      </c>
      <c r="E140" s="17">
        <f t="shared" si="29"/>
        <v>10990</v>
      </c>
      <c r="F140" s="29">
        <v>0.21440000000000001</v>
      </c>
      <c r="G140" s="17">
        <f t="shared" si="33"/>
        <v>10492.496999999999</v>
      </c>
      <c r="H140" s="17">
        <f t="shared" si="34"/>
        <v>8242.5</v>
      </c>
      <c r="I140" s="22"/>
      <c r="J140" s="19">
        <v>11658.33</v>
      </c>
      <c r="K140" s="17">
        <f t="shared" si="25"/>
        <v>9158.7840479999995</v>
      </c>
      <c r="L140" s="29">
        <f t="shared" si="32"/>
        <v>0.21440000000000001</v>
      </c>
      <c r="M140" s="17">
        <f t="shared" si="26"/>
        <v>8743.7474999999995</v>
      </c>
      <c r="N140" s="17">
        <f t="shared" si="27"/>
        <v>6869.0880359999992</v>
      </c>
      <c r="O140" s="31" t="s">
        <v>303</v>
      </c>
    </row>
    <row r="141" spans="1:15" x14ac:dyDescent="0.25">
      <c r="A141" s="28">
        <v>63480</v>
      </c>
      <c r="B141" s="28" t="s">
        <v>90</v>
      </c>
      <c r="C141" s="15"/>
      <c r="D141" s="17">
        <f t="shared" si="28"/>
        <v>17190</v>
      </c>
      <c r="E141" s="17">
        <f t="shared" si="29"/>
        <v>13590</v>
      </c>
      <c r="F141" s="29">
        <v>0.2094</v>
      </c>
      <c r="G141" s="17">
        <f t="shared" si="33"/>
        <v>12892.5</v>
      </c>
      <c r="H141" s="17">
        <f t="shared" si="34"/>
        <v>10192.5</v>
      </c>
      <c r="I141" s="22"/>
      <c r="J141" s="19">
        <v>14325</v>
      </c>
      <c r="K141" s="17">
        <f t="shared" si="25"/>
        <v>11325.344999999999</v>
      </c>
      <c r="L141" s="29">
        <f t="shared" si="32"/>
        <v>0.2094</v>
      </c>
      <c r="M141" s="17">
        <f t="shared" si="26"/>
        <v>10743.75</v>
      </c>
      <c r="N141" s="17">
        <f t="shared" si="27"/>
        <v>8494.0087499999991</v>
      </c>
      <c r="O141" s="31" t="s">
        <v>303</v>
      </c>
    </row>
    <row r="142" spans="1:15" x14ac:dyDescent="0.25">
      <c r="A142" s="28">
        <v>63476</v>
      </c>
      <c r="B142" s="28" t="s">
        <v>91</v>
      </c>
      <c r="C142" s="15"/>
      <c r="D142" s="17">
        <f t="shared" si="28"/>
        <v>19190.004000000001</v>
      </c>
      <c r="E142" s="17">
        <f t="shared" si="29"/>
        <v>13990</v>
      </c>
      <c r="F142" s="29">
        <v>0.27100000000000002</v>
      </c>
      <c r="G142" s="17">
        <f t="shared" si="33"/>
        <v>14392.503000000001</v>
      </c>
      <c r="H142" s="17">
        <f t="shared" si="34"/>
        <v>10492.5</v>
      </c>
      <c r="I142" s="22"/>
      <c r="J142" s="19">
        <v>15991.67</v>
      </c>
      <c r="K142" s="17">
        <f t="shared" si="25"/>
        <v>11657.92743</v>
      </c>
      <c r="L142" s="29">
        <f t="shared" si="32"/>
        <v>0.27100000000000002</v>
      </c>
      <c r="M142" s="17">
        <f t="shared" si="26"/>
        <v>11993.752500000001</v>
      </c>
      <c r="N142" s="17">
        <f t="shared" si="27"/>
        <v>8743.4455725000007</v>
      </c>
      <c r="O142" s="31" t="s">
        <v>303</v>
      </c>
    </row>
    <row r="143" spans="1:15" x14ac:dyDescent="0.25">
      <c r="A143" s="28">
        <v>63523</v>
      </c>
      <c r="B143" s="28" t="s">
        <v>92</v>
      </c>
      <c r="C143" s="15"/>
      <c r="D143" s="17">
        <f t="shared" si="28"/>
        <v>4490.0039999999999</v>
      </c>
      <c r="E143" s="17">
        <f t="shared" si="29"/>
        <v>2990</v>
      </c>
      <c r="F143" s="29">
        <v>0.33410000000000001</v>
      </c>
      <c r="G143" s="17">
        <f t="shared" si="33"/>
        <v>3367.5029999999997</v>
      </c>
      <c r="H143" s="17">
        <f t="shared" si="34"/>
        <v>2242.5</v>
      </c>
      <c r="I143" s="22"/>
      <c r="J143" s="19">
        <v>3741.67</v>
      </c>
      <c r="K143" s="17">
        <f t="shared" si="25"/>
        <v>2491.5780530000002</v>
      </c>
      <c r="L143" s="29">
        <f t="shared" si="32"/>
        <v>0.33410000000000001</v>
      </c>
      <c r="M143" s="17">
        <f t="shared" si="26"/>
        <v>2806.2525000000001</v>
      </c>
      <c r="N143" s="17">
        <f t="shared" si="27"/>
        <v>1868.6835397500001</v>
      </c>
      <c r="O143" s="31" t="s">
        <v>303</v>
      </c>
    </row>
    <row r="144" spans="1:15" x14ac:dyDescent="0.25">
      <c r="A144" s="28">
        <v>63524</v>
      </c>
      <c r="B144" s="28" t="s">
        <v>93</v>
      </c>
      <c r="C144" s="15"/>
      <c r="D144" s="17">
        <f t="shared" si="28"/>
        <v>5390.0039999999999</v>
      </c>
      <c r="E144" s="17">
        <f t="shared" si="29"/>
        <v>2990</v>
      </c>
      <c r="F144" s="29">
        <v>0.44529999999999997</v>
      </c>
      <c r="G144" s="17">
        <f t="shared" si="33"/>
        <v>4042.5029999999997</v>
      </c>
      <c r="H144" s="17">
        <f t="shared" si="34"/>
        <v>2242.5</v>
      </c>
      <c r="I144" s="22"/>
      <c r="J144" s="19">
        <v>4491.67</v>
      </c>
      <c r="K144" s="17">
        <f t="shared" si="25"/>
        <v>2491.5293490000004</v>
      </c>
      <c r="L144" s="29">
        <f t="shared" si="32"/>
        <v>0.44529999999999997</v>
      </c>
      <c r="M144" s="17">
        <f t="shared" si="26"/>
        <v>3368.7525000000001</v>
      </c>
      <c r="N144" s="17">
        <f t="shared" si="27"/>
        <v>1868.6470117500003</v>
      </c>
      <c r="O144" s="31" t="s">
        <v>303</v>
      </c>
    </row>
    <row r="145" spans="1:15" x14ac:dyDescent="0.25">
      <c r="A145" s="28">
        <v>63529</v>
      </c>
      <c r="B145" s="28" t="s">
        <v>94</v>
      </c>
      <c r="C145" s="15"/>
      <c r="D145" s="17">
        <f t="shared" si="28"/>
        <v>11690.003999999999</v>
      </c>
      <c r="E145" s="17">
        <f t="shared" si="29"/>
        <v>7590</v>
      </c>
      <c r="F145" s="29">
        <v>0.35070000000000001</v>
      </c>
      <c r="G145" s="17">
        <f t="shared" si="33"/>
        <v>8767.5029999999988</v>
      </c>
      <c r="H145" s="17">
        <f t="shared" si="34"/>
        <v>5692.5</v>
      </c>
      <c r="I145" s="22"/>
      <c r="J145" s="19">
        <v>9741.67</v>
      </c>
      <c r="K145" s="17">
        <f t="shared" si="25"/>
        <v>6325.2663309999998</v>
      </c>
      <c r="L145" s="29">
        <f t="shared" si="32"/>
        <v>0.35070000000000001</v>
      </c>
      <c r="M145" s="17">
        <f t="shared" si="26"/>
        <v>7306.2525000000005</v>
      </c>
      <c r="N145" s="17">
        <f t="shared" si="27"/>
        <v>4743.9497482500001</v>
      </c>
      <c r="O145" s="31" t="s">
        <v>303</v>
      </c>
    </row>
    <row r="146" spans="1:15" x14ac:dyDescent="0.25">
      <c r="A146" s="28">
        <v>63530</v>
      </c>
      <c r="B146" s="28" t="s">
        <v>95</v>
      </c>
      <c r="C146" s="15"/>
      <c r="D146" s="17">
        <f t="shared" si="28"/>
        <v>11690.003999999999</v>
      </c>
      <c r="E146" s="17">
        <f t="shared" si="29"/>
        <v>7590</v>
      </c>
      <c r="F146" s="29">
        <v>0.35070000000000001</v>
      </c>
      <c r="G146" s="17">
        <f t="shared" si="33"/>
        <v>8767.5029999999988</v>
      </c>
      <c r="H146" s="17">
        <f t="shared" si="34"/>
        <v>5692.5</v>
      </c>
      <c r="I146" s="22"/>
      <c r="J146" s="19">
        <v>9741.67</v>
      </c>
      <c r="K146" s="17">
        <f t="shared" si="25"/>
        <v>6325.2663309999998</v>
      </c>
      <c r="L146" s="29">
        <f t="shared" si="32"/>
        <v>0.35070000000000001</v>
      </c>
      <c r="M146" s="17">
        <f t="shared" si="26"/>
        <v>7306.2525000000005</v>
      </c>
      <c r="N146" s="17">
        <f t="shared" si="27"/>
        <v>4743.9497482500001</v>
      </c>
      <c r="O146" s="31" t="s">
        <v>303</v>
      </c>
    </row>
    <row r="147" spans="1:15" x14ac:dyDescent="0.25">
      <c r="A147" s="28">
        <v>63531</v>
      </c>
      <c r="B147" s="28" t="s">
        <v>96</v>
      </c>
      <c r="C147" s="15"/>
      <c r="D147" s="17">
        <f t="shared" si="28"/>
        <v>5090.0039999999999</v>
      </c>
      <c r="E147" s="17">
        <f t="shared" si="29"/>
        <v>2990</v>
      </c>
      <c r="F147" s="29">
        <v>0.41260000000000002</v>
      </c>
      <c r="G147" s="17">
        <f t="shared" si="33"/>
        <v>3817.5029999999997</v>
      </c>
      <c r="H147" s="17">
        <f t="shared" si="34"/>
        <v>2242.5</v>
      </c>
      <c r="I147" s="22"/>
      <c r="J147" s="19">
        <v>4241.67</v>
      </c>
      <c r="K147" s="17">
        <f t="shared" si="25"/>
        <v>2491.5569580000001</v>
      </c>
      <c r="L147" s="29">
        <f t="shared" si="32"/>
        <v>0.41260000000000002</v>
      </c>
      <c r="M147" s="17">
        <f t="shared" si="26"/>
        <v>3181.2525000000001</v>
      </c>
      <c r="N147" s="17">
        <f t="shared" si="27"/>
        <v>1868.6677185000001</v>
      </c>
      <c r="O147" s="31" t="s">
        <v>303</v>
      </c>
    </row>
    <row r="148" spans="1:15" x14ac:dyDescent="0.25">
      <c r="A148" s="28">
        <v>63838</v>
      </c>
      <c r="B148" s="28" t="s">
        <v>97</v>
      </c>
      <c r="C148" s="15"/>
      <c r="D148" s="17">
        <f t="shared" si="28"/>
        <v>7490.0039999999999</v>
      </c>
      <c r="E148" s="17">
        <f t="shared" si="29"/>
        <v>2990</v>
      </c>
      <c r="F148" s="29">
        <v>0.6008</v>
      </c>
      <c r="G148" s="17">
        <f t="shared" si="33"/>
        <v>5617.5029999999997</v>
      </c>
      <c r="H148" s="17">
        <f t="shared" si="34"/>
        <v>2242.5</v>
      </c>
      <c r="I148" s="22"/>
      <c r="J148" s="19">
        <v>6241.67</v>
      </c>
      <c r="K148" s="17">
        <f t="shared" si="25"/>
        <v>2491.6746640000001</v>
      </c>
      <c r="L148" s="29">
        <f t="shared" si="32"/>
        <v>0.6008</v>
      </c>
      <c r="M148" s="17">
        <f t="shared" si="26"/>
        <v>4681.2525000000005</v>
      </c>
      <c r="N148" s="17">
        <f t="shared" si="27"/>
        <v>1868.7559980000001</v>
      </c>
      <c r="O148" s="31" t="s">
        <v>303</v>
      </c>
    </row>
    <row r="149" spans="1:15" x14ac:dyDescent="0.25">
      <c r="A149" s="28">
        <v>63839</v>
      </c>
      <c r="B149" s="28" t="s">
        <v>98</v>
      </c>
      <c r="C149" s="15"/>
      <c r="D149" s="17">
        <f t="shared" si="28"/>
        <v>7490.0039999999999</v>
      </c>
      <c r="E149" s="17">
        <f t="shared" si="29"/>
        <v>2990</v>
      </c>
      <c r="F149" s="29">
        <v>0.6008</v>
      </c>
      <c r="G149" s="17">
        <f t="shared" si="33"/>
        <v>5617.5029999999997</v>
      </c>
      <c r="H149" s="17">
        <f t="shared" si="34"/>
        <v>2242.5</v>
      </c>
      <c r="I149" s="22"/>
      <c r="J149" s="19">
        <v>6241.67</v>
      </c>
      <c r="K149" s="17">
        <f t="shared" si="25"/>
        <v>2491.6746640000001</v>
      </c>
      <c r="L149" s="29">
        <f t="shared" si="32"/>
        <v>0.6008</v>
      </c>
      <c r="M149" s="17">
        <f t="shared" si="26"/>
        <v>4681.2525000000005</v>
      </c>
      <c r="N149" s="17">
        <f t="shared" si="27"/>
        <v>1868.7559980000001</v>
      </c>
      <c r="O149" s="31" t="s">
        <v>303</v>
      </c>
    </row>
    <row r="150" spans="1:15" x14ac:dyDescent="0.25">
      <c r="A150" s="28">
        <v>63534</v>
      </c>
      <c r="B150" s="28" t="s">
        <v>99</v>
      </c>
      <c r="C150" s="15"/>
      <c r="D150" s="17">
        <f t="shared" si="28"/>
        <v>5390.0039999999999</v>
      </c>
      <c r="E150" s="17">
        <f t="shared" si="29"/>
        <v>2990</v>
      </c>
      <c r="F150" s="29">
        <v>0.44529999999999997</v>
      </c>
      <c r="G150" s="17">
        <f t="shared" si="33"/>
        <v>4042.5029999999997</v>
      </c>
      <c r="H150" s="17">
        <f t="shared" si="34"/>
        <v>2242.5</v>
      </c>
      <c r="I150" s="22"/>
      <c r="J150" s="19">
        <v>4491.67</v>
      </c>
      <c r="K150" s="17">
        <f t="shared" si="25"/>
        <v>2491.5293490000004</v>
      </c>
      <c r="L150" s="29">
        <f t="shared" si="32"/>
        <v>0.44529999999999997</v>
      </c>
      <c r="M150" s="17">
        <f t="shared" si="26"/>
        <v>3368.7525000000001</v>
      </c>
      <c r="N150" s="17">
        <f t="shared" si="27"/>
        <v>1868.6470117500003</v>
      </c>
      <c r="O150" s="31" t="s">
        <v>303</v>
      </c>
    </row>
    <row r="151" spans="1:15" x14ac:dyDescent="0.25">
      <c r="A151" s="28">
        <v>63535</v>
      </c>
      <c r="B151" s="28" t="s">
        <v>100</v>
      </c>
      <c r="C151" s="15"/>
      <c r="D151" s="17">
        <f t="shared" si="28"/>
        <v>3690</v>
      </c>
      <c r="E151" s="17">
        <f t="shared" si="29"/>
        <v>2990</v>
      </c>
      <c r="F151" s="29">
        <v>0.18970000000000001</v>
      </c>
      <c r="G151" s="17">
        <f t="shared" si="33"/>
        <v>2767.5</v>
      </c>
      <c r="H151" s="17">
        <f t="shared" si="34"/>
        <v>2242.5</v>
      </c>
      <c r="I151" s="22"/>
      <c r="J151" s="19">
        <v>3075</v>
      </c>
      <c r="K151" s="17">
        <f t="shared" si="25"/>
        <v>2491.6725000000001</v>
      </c>
      <c r="L151" s="29">
        <f t="shared" si="32"/>
        <v>0.18970000000000001</v>
      </c>
      <c r="M151" s="17">
        <f t="shared" si="26"/>
        <v>2306.25</v>
      </c>
      <c r="N151" s="17">
        <f t="shared" si="27"/>
        <v>1868.754375</v>
      </c>
      <c r="O151" s="31" t="s">
        <v>303</v>
      </c>
    </row>
    <row r="152" spans="1:15" x14ac:dyDescent="0.25">
      <c r="A152" s="28">
        <v>64077</v>
      </c>
      <c r="B152" s="28" t="s">
        <v>101</v>
      </c>
      <c r="C152" s="15"/>
      <c r="D152" s="17">
        <f t="shared" si="28"/>
        <v>2990.0039999999999</v>
      </c>
      <c r="E152" s="17">
        <f t="shared" si="29"/>
        <v>1990</v>
      </c>
      <c r="F152" s="29">
        <v>0.33439999999999998</v>
      </c>
      <c r="G152" s="17">
        <f t="shared" si="33"/>
        <v>2242.5029999999997</v>
      </c>
      <c r="H152" s="17">
        <f t="shared" si="34"/>
        <v>1492.5</v>
      </c>
      <c r="I152" s="22"/>
      <c r="J152" s="19">
        <v>2491.67</v>
      </c>
      <c r="K152" s="17">
        <f t="shared" si="25"/>
        <v>1658.4555520000001</v>
      </c>
      <c r="L152" s="29">
        <f t="shared" si="32"/>
        <v>0.33439999999999998</v>
      </c>
      <c r="M152" s="17">
        <f t="shared" si="26"/>
        <v>1868.7525000000001</v>
      </c>
      <c r="N152" s="17">
        <f t="shared" si="27"/>
        <v>1243.841664</v>
      </c>
      <c r="O152" s="31" t="s">
        <v>303</v>
      </c>
    </row>
    <row r="153" spans="1:15" x14ac:dyDescent="0.25">
      <c r="A153" s="28">
        <v>64078</v>
      </c>
      <c r="B153" s="28" t="s">
        <v>102</v>
      </c>
      <c r="C153" s="15"/>
      <c r="D153" s="17">
        <f t="shared" si="28"/>
        <v>4490.0039999999999</v>
      </c>
      <c r="E153" s="17">
        <f t="shared" si="29"/>
        <v>2990</v>
      </c>
      <c r="F153" s="29">
        <v>0.33410000000000001</v>
      </c>
      <c r="G153" s="17">
        <f t="shared" si="33"/>
        <v>3367.5029999999997</v>
      </c>
      <c r="H153" s="17">
        <f t="shared" si="34"/>
        <v>2242.5</v>
      </c>
      <c r="I153" s="22"/>
      <c r="J153" s="19">
        <v>3741.67</v>
      </c>
      <c r="K153" s="17">
        <f t="shared" si="25"/>
        <v>2491.5780530000002</v>
      </c>
      <c r="L153" s="29">
        <f t="shared" si="32"/>
        <v>0.33410000000000001</v>
      </c>
      <c r="M153" s="17">
        <f t="shared" si="26"/>
        <v>2806.2525000000001</v>
      </c>
      <c r="N153" s="17">
        <f t="shared" si="27"/>
        <v>1868.6835397500001</v>
      </c>
      <c r="O153" s="31" t="s">
        <v>303</v>
      </c>
    </row>
    <row r="154" spans="1:15" x14ac:dyDescent="0.25">
      <c r="A154" s="28" t="s">
        <v>37</v>
      </c>
      <c r="B154" s="28" t="s">
        <v>102</v>
      </c>
      <c r="C154" s="15"/>
      <c r="D154" s="17">
        <f t="shared" si="28"/>
        <v>4490.0039999999999</v>
      </c>
      <c r="E154" s="17">
        <f t="shared" si="29"/>
        <v>2990</v>
      </c>
      <c r="F154" s="29">
        <v>0.33410000000000001</v>
      </c>
      <c r="G154" s="17">
        <f t="shared" si="33"/>
        <v>3367.5029999999997</v>
      </c>
      <c r="H154" s="17">
        <f t="shared" si="34"/>
        <v>2242.5</v>
      </c>
      <c r="I154" s="22"/>
      <c r="J154" s="19">
        <v>3741.67</v>
      </c>
      <c r="K154" s="17">
        <f t="shared" si="25"/>
        <v>2491.5780530000002</v>
      </c>
      <c r="L154" s="29">
        <f t="shared" ref="L154:L179" si="35">F154</f>
        <v>0.33410000000000001</v>
      </c>
      <c r="M154" s="17">
        <f t="shared" si="26"/>
        <v>2806.2525000000001</v>
      </c>
      <c r="N154" s="17">
        <f t="shared" si="27"/>
        <v>1868.6835397500001</v>
      </c>
      <c r="O154" s="31" t="s">
        <v>303</v>
      </c>
    </row>
    <row r="155" spans="1:15" x14ac:dyDescent="0.25">
      <c r="A155" s="28">
        <v>64107</v>
      </c>
      <c r="B155" s="28" t="s">
        <v>103</v>
      </c>
      <c r="C155" s="15"/>
      <c r="D155" s="17">
        <f t="shared" si="28"/>
        <v>3990</v>
      </c>
      <c r="E155" s="17">
        <f t="shared" si="29"/>
        <v>2990</v>
      </c>
      <c r="F155" s="29">
        <v>0.25059999999999999</v>
      </c>
      <c r="G155" s="17">
        <f t="shared" si="33"/>
        <v>2992.5</v>
      </c>
      <c r="H155" s="17">
        <f t="shared" si="34"/>
        <v>2242.5</v>
      </c>
      <c r="I155" s="22"/>
      <c r="J155" s="19">
        <v>3325</v>
      </c>
      <c r="K155" s="17">
        <f t="shared" si="25"/>
        <v>2491.7550000000001</v>
      </c>
      <c r="L155" s="29">
        <f t="shared" si="35"/>
        <v>0.25059999999999999</v>
      </c>
      <c r="M155" s="17">
        <f t="shared" si="26"/>
        <v>2493.75</v>
      </c>
      <c r="N155" s="17">
        <f t="shared" si="27"/>
        <v>1868.8162500000001</v>
      </c>
      <c r="O155" s="31" t="s">
        <v>303</v>
      </c>
    </row>
    <row r="156" spans="1:15" x14ac:dyDescent="0.25">
      <c r="A156" s="28">
        <v>64108</v>
      </c>
      <c r="B156" s="28" t="s">
        <v>104</v>
      </c>
      <c r="C156" s="15"/>
      <c r="D156" s="17">
        <f t="shared" si="28"/>
        <v>4989.9960000000001</v>
      </c>
      <c r="E156" s="17">
        <f t="shared" si="29"/>
        <v>2990</v>
      </c>
      <c r="F156" s="29">
        <v>0.40079999999999999</v>
      </c>
      <c r="G156" s="17">
        <f t="shared" si="33"/>
        <v>3742.4970000000003</v>
      </c>
      <c r="H156" s="17">
        <f t="shared" si="34"/>
        <v>2242.5</v>
      </c>
      <c r="I156" s="22"/>
      <c r="J156" s="19">
        <v>4158.33</v>
      </c>
      <c r="K156" s="17">
        <f t="shared" si="25"/>
        <v>2491.6713360000003</v>
      </c>
      <c r="L156" s="29">
        <f t="shared" si="35"/>
        <v>0.40079999999999999</v>
      </c>
      <c r="M156" s="17">
        <f t="shared" si="26"/>
        <v>3118.7474999999999</v>
      </c>
      <c r="N156" s="17">
        <f t="shared" si="27"/>
        <v>1868.7535020000003</v>
      </c>
      <c r="O156" s="31" t="s">
        <v>303</v>
      </c>
    </row>
    <row r="157" spans="1:15" x14ac:dyDescent="0.25">
      <c r="A157" s="28">
        <v>64109</v>
      </c>
      <c r="B157" s="28" t="s">
        <v>105</v>
      </c>
      <c r="C157" s="15"/>
      <c r="D157" s="17">
        <f t="shared" si="28"/>
        <v>3489.9959999999996</v>
      </c>
      <c r="E157" s="17">
        <f t="shared" si="29"/>
        <v>1990</v>
      </c>
      <c r="F157" s="29">
        <v>0.42980000000000002</v>
      </c>
      <c r="G157" s="17">
        <f t="shared" si="33"/>
        <v>2617.4969999999998</v>
      </c>
      <c r="H157" s="17">
        <f t="shared" si="34"/>
        <v>1492.5</v>
      </c>
      <c r="I157" s="22"/>
      <c r="J157" s="19">
        <v>2908.33</v>
      </c>
      <c r="K157" s="17">
        <f t="shared" si="25"/>
        <v>1658.3297659999998</v>
      </c>
      <c r="L157" s="29">
        <f t="shared" si="35"/>
        <v>0.42980000000000002</v>
      </c>
      <c r="M157" s="17">
        <f t="shared" si="26"/>
        <v>2181.2474999999999</v>
      </c>
      <c r="N157" s="17">
        <f t="shared" si="27"/>
        <v>1243.7473244999999</v>
      </c>
      <c r="O157" s="31" t="s">
        <v>303</v>
      </c>
    </row>
    <row r="158" spans="1:15" x14ac:dyDescent="0.25">
      <c r="A158" s="28">
        <v>64111</v>
      </c>
      <c r="B158" s="28" t="s">
        <v>106</v>
      </c>
      <c r="C158" s="15"/>
      <c r="D158" s="17">
        <f t="shared" si="28"/>
        <v>4490.0039999999999</v>
      </c>
      <c r="E158" s="17">
        <f t="shared" si="29"/>
        <v>2990</v>
      </c>
      <c r="F158" s="29">
        <v>0.33410000000000001</v>
      </c>
      <c r="G158" s="17">
        <f t="shared" si="33"/>
        <v>3367.5029999999997</v>
      </c>
      <c r="H158" s="17">
        <f t="shared" si="34"/>
        <v>2242.5</v>
      </c>
      <c r="I158" s="22"/>
      <c r="J158" s="19">
        <v>3741.67</v>
      </c>
      <c r="K158" s="17">
        <f t="shared" si="25"/>
        <v>2491.5780530000002</v>
      </c>
      <c r="L158" s="29">
        <f t="shared" si="35"/>
        <v>0.33410000000000001</v>
      </c>
      <c r="M158" s="17">
        <f t="shared" si="26"/>
        <v>2806.2525000000001</v>
      </c>
      <c r="N158" s="17">
        <f t="shared" si="27"/>
        <v>1868.6835397500001</v>
      </c>
      <c r="O158" s="31" t="s">
        <v>303</v>
      </c>
    </row>
    <row r="159" spans="1:15" x14ac:dyDescent="0.25">
      <c r="A159" s="28">
        <v>64112</v>
      </c>
      <c r="B159" s="28" t="s">
        <v>107</v>
      </c>
      <c r="C159" s="15"/>
      <c r="D159" s="17">
        <f t="shared" si="28"/>
        <v>5990.0039999999999</v>
      </c>
      <c r="E159" s="17">
        <f t="shared" si="29"/>
        <v>2990</v>
      </c>
      <c r="F159" s="29">
        <v>0.50080000000000002</v>
      </c>
      <c r="G159" s="17">
        <f t="shared" si="33"/>
        <v>4492.5029999999997</v>
      </c>
      <c r="H159" s="17">
        <f t="shared" si="34"/>
        <v>2242.5</v>
      </c>
      <c r="I159" s="22"/>
      <c r="J159" s="19">
        <v>4991.67</v>
      </c>
      <c r="K159" s="17">
        <f t="shared" si="25"/>
        <v>2491.841664</v>
      </c>
      <c r="L159" s="29">
        <f t="shared" si="35"/>
        <v>0.50080000000000002</v>
      </c>
      <c r="M159" s="17">
        <f t="shared" si="26"/>
        <v>3743.7525000000001</v>
      </c>
      <c r="N159" s="17">
        <f t="shared" si="27"/>
        <v>1868.8812480000001</v>
      </c>
      <c r="O159" s="31" t="s">
        <v>303</v>
      </c>
    </row>
    <row r="160" spans="1:15" x14ac:dyDescent="0.25">
      <c r="A160" s="28">
        <v>64113</v>
      </c>
      <c r="B160" s="28" t="s">
        <v>108</v>
      </c>
      <c r="C160" s="15"/>
      <c r="D160" s="17">
        <f t="shared" si="28"/>
        <v>3489.9959999999996</v>
      </c>
      <c r="E160" s="17">
        <f t="shared" si="29"/>
        <v>1990</v>
      </c>
      <c r="F160" s="29">
        <v>0.42980000000000002</v>
      </c>
      <c r="G160" s="17">
        <f t="shared" si="33"/>
        <v>2617.4969999999998</v>
      </c>
      <c r="H160" s="17">
        <f t="shared" si="34"/>
        <v>1492.5</v>
      </c>
      <c r="I160" s="22"/>
      <c r="J160" s="19">
        <v>2908.33</v>
      </c>
      <c r="K160" s="17">
        <f t="shared" si="25"/>
        <v>1658.3297659999998</v>
      </c>
      <c r="L160" s="29">
        <f t="shared" si="35"/>
        <v>0.42980000000000002</v>
      </c>
      <c r="M160" s="17">
        <f t="shared" si="26"/>
        <v>2181.2474999999999</v>
      </c>
      <c r="N160" s="17">
        <f t="shared" si="27"/>
        <v>1243.7473244999999</v>
      </c>
      <c r="O160" s="31" t="s">
        <v>303</v>
      </c>
    </row>
    <row r="161" spans="1:15" x14ac:dyDescent="0.25">
      <c r="A161" s="28">
        <v>64114</v>
      </c>
      <c r="B161" s="28" t="s">
        <v>109</v>
      </c>
      <c r="C161" s="15"/>
      <c r="D161" s="17">
        <f t="shared" si="28"/>
        <v>5490</v>
      </c>
      <c r="E161" s="17">
        <f t="shared" si="29"/>
        <v>2990</v>
      </c>
      <c r="F161" s="29">
        <v>0.45540000000000003</v>
      </c>
      <c r="G161" s="17">
        <f t="shared" si="33"/>
        <v>4117.5</v>
      </c>
      <c r="H161" s="17">
        <f t="shared" si="34"/>
        <v>2242.5</v>
      </c>
      <c r="I161" s="22"/>
      <c r="J161" s="19">
        <v>4575</v>
      </c>
      <c r="K161" s="17">
        <f t="shared" ref="K161:K179" si="36">J161-(J161*L161)</f>
        <v>2491.5450000000001</v>
      </c>
      <c r="L161" s="29">
        <f t="shared" si="35"/>
        <v>0.45540000000000003</v>
      </c>
      <c r="M161" s="17">
        <f t="shared" ref="M161:M179" si="37">J161*(1-$C$1)</f>
        <v>3431.25</v>
      </c>
      <c r="N161" s="17">
        <f t="shared" ref="N161:N179" si="38">K161*(1-$C$1)</f>
        <v>1868.6587500000001</v>
      </c>
      <c r="O161" s="31" t="s">
        <v>303</v>
      </c>
    </row>
    <row r="162" spans="1:15" x14ac:dyDescent="0.25">
      <c r="A162" s="28">
        <v>64115</v>
      </c>
      <c r="B162" s="28" t="s">
        <v>110</v>
      </c>
      <c r="C162" s="15"/>
      <c r="D162" s="17">
        <f t="shared" si="28"/>
        <v>5990.0039999999999</v>
      </c>
      <c r="E162" s="17">
        <f t="shared" si="29"/>
        <v>2990</v>
      </c>
      <c r="F162" s="29">
        <v>0.50080000000000002</v>
      </c>
      <c r="G162" s="17">
        <f t="shared" si="33"/>
        <v>4492.5029999999997</v>
      </c>
      <c r="H162" s="17">
        <f t="shared" si="34"/>
        <v>2242.5</v>
      </c>
      <c r="I162" s="22"/>
      <c r="J162" s="19">
        <v>4991.67</v>
      </c>
      <c r="K162" s="17">
        <f t="shared" si="36"/>
        <v>2491.841664</v>
      </c>
      <c r="L162" s="29">
        <f t="shared" si="35"/>
        <v>0.50080000000000002</v>
      </c>
      <c r="M162" s="17">
        <f t="shared" si="37"/>
        <v>3743.7525000000001</v>
      </c>
      <c r="N162" s="17">
        <f t="shared" si="38"/>
        <v>1868.8812480000001</v>
      </c>
      <c r="O162" s="31" t="s">
        <v>303</v>
      </c>
    </row>
    <row r="163" spans="1:15" x14ac:dyDescent="0.25">
      <c r="A163" s="28" t="s">
        <v>238</v>
      </c>
      <c r="B163" s="28" t="s">
        <v>239</v>
      </c>
      <c r="C163" s="15"/>
      <c r="D163" s="17">
        <f t="shared" si="28"/>
        <v>11990.003999999999</v>
      </c>
      <c r="E163" s="17">
        <f t="shared" si="29"/>
        <v>7590</v>
      </c>
      <c r="F163" s="29">
        <v>0.36699999999999999</v>
      </c>
      <c r="G163" s="17">
        <f t="shared" si="33"/>
        <v>8992.5029999999988</v>
      </c>
      <c r="H163" s="17">
        <f t="shared" si="34"/>
        <v>5692.5</v>
      </c>
      <c r="I163" s="22"/>
      <c r="J163" s="19">
        <v>9991.67</v>
      </c>
      <c r="K163" s="17">
        <f t="shared" si="36"/>
        <v>6324.7271099999998</v>
      </c>
      <c r="L163" s="29">
        <f t="shared" si="35"/>
        <v>0.36699999999999999</v>
      </c>
      <c r="M163" s="17">
        <f t="shared" si="37"/>
        <v>7493.7525000000005</v>
      </c>
      <c r="N163" s="17">
        <f t="shared" si="38"/>
        <v>4743.5453324999999</v>
      </c>
      <c r="O163" s="31" t="s">
        <v>302</v>
      </c>
    </row>
    <row r="164" spans="1:15" x14ac:dyDescent="0.25">
      <c r="A164" s="28" t="s">
        <v>240</v>
      </c>
      <c r="B164" s="28" t="s">
        <v>241</v>
      </c>
      <c r="C164" s="15"/>
      <c r="D164" s="17">
        <f t="shared" si="28"/>
        <v>11990.003999999999</v>
      </c>
      <c r="E164" s="17">
        <f t="shared" si="29"/>
        <v>7590</v>
      </c>
      <c r="F164" s="29">
        <v>0.36699999999999999</v>
      </c>
      <c r="G164" s="17">
        <f t="shared" si="33"/>
        <v>8992.5029999999988</v>
      </c>
      <c r="H164" s="17">
        <f t="shared" si="34"/>
        <v>5692.5</v>
      </c>
      <c r="I164" s="22"/>
      <c r="J164" s="19">
        <v>9991.67</v>
      </c>
      <c r="K164" s="17">
        <f t="shared" si="36"/>
        <v>6324.7271099999998</v>
      </c>
      <c r="L164" s="29">
        <f t="shared" si="35"/>
        <v>0.36699999999999999</v>
      </c>
      <c r="M164" s="17">
        <f t="shared" si="37"/>
        <v>7493.7525000000005</v>
      </c>
      <c r="N164" s="17">
        <f t="shared" si="38"/>
        <v>4743.5453324999999</v>
      </c>
      <c r="O164" s="31" t="s">
        <v>302</v>
      </c>
    </row>
    <row r="165" spans="1:15" x14ac:dyDescent="0.25">
      <c r="A165" s="28">
        <v>64116</v>
      </c>
      <c r="B165" s="28" t="s">
        <v>111</v>
      </c>
      <c r="C165" s="15"/>
      <c r="D165" s="17">
        <f t="shared" ref="D165:D179" si="39">J165*1.2</f>
        <v>11990.003999999999</v>
      </c>
      <c r="E165" s="17">
        <f t="shared" ref="E165:E179" si="40">ROUND(D165-(D165*F165),-1)</f>
        <v>7590</v>
      </c>
      <c r="F165" s="29">
        <v>0.36699999999999999</v>
      </c>
      <c r="G165" s="17">
        <f t="shared" ref="G165:G179" si="41">D165*(1-$C$1)</f>
        <v>8992.5029999999988</v>
      </c>
      <c r="H165" s="17">
        <f t="shared" ref="H165:H179" si="42">E165*(1-$C$1)</f>
        <v>5692.5</v>
      </c>
      <c r="I165" s="22"/>
      <c r="J165" s="19">
        <v>9991.67</v>
      </c>
      <c r="K165" s="17">
        <f t="shared" si="36"/>
        <v>6324.7271099999998</v>
      </c>
      <c r="L165" s="29">
        <f t="shared" si="35"/>
        <v>0.36699999999999999</v>
      </c>
      <c r="M165" s="17">
        <f t="shared" si="37"/>
        <v>7493.7525000000005</v>
      </c>
      <c r="N165" s="17">
        <f t="shared" si="38"/>
        <v>4743.5453324999999</v>
      </c>
      <c r="O165" s="31" t="s">
        <v>303</v>
      </c>
    </row>
    <row r="166" spans="1:15" x14ac:dyDescent="0.25">
      <c r="A166" s="28">
        <v>64117</v>
      </c>
      <c r="B166" s="28" t="s">
        <v>112</v>
      </c>
      <c r="C166" s="15"/>
      <c r="D166" s="17">
        <f t="shared" si="39"/>
        <v>11990.003999999999</v>
      </c>
      <c r="E166" s="17">
        <f t="shared" si="40"/>
        <v>7590</v>
      </c>
      <c r="F166" s="29">
        <v>0.36699999999999999</v>
      </c>
      <c r="G166" s="17">
        <f t="shared" si="41"/>
        <v>8992.5029999999988</v>
      </c>
      <c r="H166" s="17">
        <f t="shared" si="42"/>
        <v>5692.5</v>
      </c>
      <c r="I166" s="22"/>
      <c r="J166" s="19">
        <v>9991.67</v>
      </c>
      <c r="K166" s="17">
        <f t="shared" si="36"/>
        <v>6324.7271099999998</v>
      </c>
      <c r="L166" s="29">
        <f t="shared" si="35"/>
        <v>0.36699999999999999</v>
      </c>
      <c r="M166" s="17">
        <f t="shared" si="37"/>
        <v>7493.7525000000005</v>
      </c>
      <c r="N166" s="17">
        <f t="shared" si="38"/>
        <v>4743.5453324999999</v>
      </c>
      <c r="O166" s="31" t="s">
        <v>303</v>
      </c>
    </row>
    <row r="167" spans="1:15" x14ac:dyDescent="0.25">
      <c r="A167" s="28">
        <v>63526</v>
      </c>
      <c r="B167" s="28" t="s">
        <v>242</v>
      </c>
      <c r="C167" s="15"/>
      <c r="D167" s="17">
        <f t="shared" si="39"/>
        <v>2190</v>
      </c>
      <c r="E167" s="17">
        <f t="shared" si="40"/>
        <v>1530</v>
      </c>
      <c r="F167" s="29">
        <v>0.3</v>
      </c>
      <c r="G167" s="17">
        <f t="shared" si="41"/>
        <v>1642.5</v>
      </c>
      <c r="H167" s="17">
        <f t="shared" si="42"/>
        <v>1147.5</v>
      </c>
      <c r="I167" s="22"/>
      <c r="J167" s="19">
        <v>1825</v>
      </c>
      <c r="K167" s="17">
        <f t="shared" si="36"/>
        <v>1277.5</v>
      </c>
      <c r="L167" s="29">
        <f t="shared" si="35"/>
        <v>0.3</v>
      </c>
      <c r="M167" s="17">
        <f t="shared" si="37"/>
        <v>1368.75</v>
      </c>
      <c r="N167" s="17">
        <f t="shared" si="38"/>
        <v>958.125</v>
      </c>
      <c r="O167" s="31" t="s">
        <v>302</v>
      </c>
    </row>
    <row r="168" spans="1:15" x14ac:dyDescent="0.25">
      <c r="A168" s="28">
        <v>63525</v>
      </c>
      <c r="B168" s="28" t="s">
        <v>243</v>
      </c>
      <c r="C168" s="15"/>
      <c r="D168" s="17">
        <f t="shared" si="39"/>
        <v>4490.0039999999999</v>
      </c>
      <c r="E168" s="17">
        <f t="shared" si="40"/>
        <v>3140</v>
      </c>
      <c r="F168" s="29">
        <v>0.3</v>
      </c>
      <c r="G168" s="17">
        <f t="shared" si="41"/>
        <v>3367.5029999999997</v>
      </c>
      <c r="H168" s="17">
        <f t="shared" si="42"/>
        <v>2355</v>
      </c>
      <c r="I168" s="22"/>
      <c r="J168" s="19">
        <v>3741.67</v>
      </c>
      <c r="K168" s="17">
        <f t="shared" si="36"/>
        <v>2619.1689999999999</v>
      </c>
      <c r="L168" s="29">
        <f t="shared" si="35"/>
        <v>0.3</v>
      </c>
      <c r="M168" s="17">
        <f t="shared" si="37"/>
        <v>2806.2525000000001</v>
      </c>
      <c r="N168" s="17">
        <f t="shared" si="38"/>
        <v>1964.3767499999999</v>
      </c>
      <c r="O168" s="31" t="s">
        <v>302</v>
      </c>
    </row>
    <row r="169" spans="1:15" x14ac:dyDescent="0.25">
      <c r="A169" s="28" t="s">
        <v>38</v>
      </c>
      <c r="B169" s="28" t="s">
        <v>113</v>
      </c>
      <c r="C169" s="15"/>
      <c r="D169" s="17">
        <f t="shared" si="39"/>
        <v>11990.003999999999</v>
      </c>
      <c r="E169" s="17">
        <f t="shared" si="40"/>
        <v>7590</v>
      </c>
      <c r="F169" s="29">
        <v>0.36699999999999999</v>
      </c>
      <c r="G169" s="17">
        <f t="shared" si="41"/>
        <v>8992.5029999999988</v>
      </c>
      <c r="H169" s="17">
        <f t="shared" si="42"/>
        <v>5692.5</v>
      </c>
      <c r="I169" s="22"/>
      <c r="J169" s="19">
        <v>9991.67</v>
      </c>
      <c r="K169" s="17">
        <f t="shared" si="36"/>
        <v>6324.7271099999998</v>
      </c>
      <c r="L169" s="29">
        <f t="shared" si="35"/>
        <v>0.36699999999999999</v>
      </c>
      <c r="M169" s="17">
        <f t="shared" si="37"/>
        <v>7493.7525000000005</v>
      </c>
      <c r="N169" s="17">
        <f t="shared" si="38"/>
        <v>4743.5453324999999</v>
      </c>
      <c r="O169" s="31" t="s">
        <v>303</v>
      </c>
    </row>
    <row r="170" spans="1:15" x14ac:dyDescent="0.25">
      <c r="A170" s="28" t="s">
        <v>39</v>
      </c>
      <c r="B170" s="28" t="s">
        <v>114</v>
      </c>
      <c r="C170" s="15"/>
      <c r="D170" s="17">
        <f t="shared" si="39"/>
        <v>5390.0039999999999</v>
      </c>
      <c r="E170" s="17">
        <f t="shared" si="40"/>
        <v>2990</v>
      </c>
      <c r="F170" s="29">
        <v>0.44529999999999997</v>
      </c>
      <c r="G170" s="17">
        <f t="shared" si="41"/>
        <v>4042.5029999999997</v>
      </c>
      <c r="H170" s="17">
        <f t="shared" si="42"/>
        <v>2242.5</v>
      </c>
      <c r="I170" s="22"/>
      <c r="J170" s="19">
        <v>4491.67</v>
      </c>
      <c r="K170" s="17">
        <f t="shared" si="36"/>
        <v>2491.5293490000004</v>
      </c>
      <c r="L170" s="29">
        <f t="shared" si="35"/>
        <v>0.44529999999999997</v>
      </c>
      <c r="M170" s="17">
        <f t="shared" si="37"/>
        <v>3368.7525000000001</v>
      </c>
      <c r="N170" s="17">
        <f t="shared" si="38"/>
        <v>1868.6470117500003</v>
      </c>
      <c r="O170" s="31" t="s">
        <v>303</v>
      </c>
    </row>
    <row r="171" spans="1:15" x14ac:dyDescent="0.25">
      <c r="A171" s="28" t="s">
        <v>40</v>
      </c>
      <c r="B171" s="28" t="s">
        <v>115</v>
      </c>
      <c r="C171" s="15"/>
      <c r="D171" s="17">
        <f t="shared" si="39"/>
        <v>8990.003999999999</v>
      </c>
      <c r="E171" s="17">
        <f t="shared" si="40"/>
        <v>7590</v>
      </c>
      <c r="F171" s="29">
        <v>0.15570000000000001</v>
      </c>
      <c r="G171" s="17">
        <f t="shared" si="41"/>
        <v>6742.5029999999988</v>
      </c>
      <c r="H171" s="17">
        <f t="shared" si="42"/>
        <v>5692.5</v>
      </c>
      <c r="I171" s="22"/>
      <c r="J171" s="19">
        <v>7491.67</v>
      </c>
      <c r="K171" s="17">
        <f t="shared" si="36"/>
        <v>6325.2169809999996</v>
      </c>
      <c r="L171" s="29">
        <f t="shared" si="35"/>
        <v>0.15570000000000001</v>
      </c>
      <c r="M171" s="17">
        <f t="shared" si="37"/>
        <v>5618.7525000000005</v>
      </c>
      <c r="N171" s="17">
        <f t="shared" si="38"/>
        <v>4743.9127357500001</v>
      </c>
      <c r="O171" s="31" t="s">
        <v>303</v>
      </c>
    </row>
    <row r="172" spans="1:15" x14ac:dyDescent="0.25">
      <c r="A172" s="28" t="s">
        <v>41</v>
      </c>
      <c r="B172" s="28" t="s">
        <v>116</v>
      </c>
      <c r="C172" s="15"/>
      <c r="D172" s="17">
        <f t="shared" si="39"/>
        <v>11990.003999999999</v>
      </c>
      <c r="E172" s="17">
        <f t="shared" si="40"/>
        <v>7590</v>
      </c>
      <c r="F172" s="29">
        <v>0.36699999999999999</v>
      </c>
      <c r="G172" s="17">
        <f t="shared" si="41"/>
        <v>8992.5029999999988</v>
      </c>
      <c r="H172" s="17">
        <f t="shared" si="42"/>
        <v>5692.5</v>
      </c>
      <c r="I172" s="22"/>
      <c r="J172" s="19">
        <v>9991.67</v>
      </c>
      <c r="K172" s="17">
        <f t="shared" si="36"/>
        <v>6324.7271099999998</v>
      </c>
      <c r="L172" s="29">
        <f t="shared" si="35"/>
        <v>0.36699999999999999</v>
      </c>
      <c r="M172" s="17">
        <f t="shared" si="37"/>
        <v>7493.7525000000005</v>
      </c>
      <c r="N172" s="17">
        <f t="shared" si="38"/>
        <v>4743.5453324999999</v>
      </c>
      <c r="O172" s="31" t="s">
        <v>303</v>
      </c>
    </row>
    <row r="173" spans="1:15" x14ac:dyDescent="0.25">
      <c r="A173" s="28" t="s">
        <v>42</v>
      </c>
      <c r="B173" s="28" t="s">
        <v>117</v>
      </c>
      <c r="C173" s="15"/>
      <c r="D173" s="17">
        <f t="shared" si="39"/>
        <v>11990.003999999999</v>
      </c>
      <c r="E173" s="17">
        <f t="shared" si="40"/>
        <v>7590</v>
      </c>
      <c r="F173" s="29">
        <v>0.36699999999999999</v>
      </c>
      <c r="G173" s="17">
        <f t="shared" si="41"/>
        <v>8992.5029999999988</v>
      </c>
      <c r="H173" s="17">
        <f t="shared" si="42"/>
        <v>5692.5</v>
      </c>
      <c r="I173" s="22"/>
      <c r="J173" s="19">
        <v>9991.67</v>
      </c>
      <c r="K173" s="17">
        <f t="shared" si="36"/>
        <v>6324.7271099999998</v>
      </c>
      <c r="L173" s="29">
        <f t="shared" si="35"/>
        <v>0.36699999999999999</v>
      </c>
      <c r="M173" s="17">
        <f t="shared" si="37"/>
        <v>7493.7525000000005</v>
      </c>
      <c r="N173" s="17">
        <f t="shared" si="38"/>
        <v>4743.5453324999999</v>
      </c>
      <c r="O173" s="31" t="s">
        <v>303</v>
      </c>
    </row>
    <row r="174" spans="1:15" x14ac:dyDescent="0.25">
      <c r="A174" s="28" t="s">
        <v>43</v>
      </c>
      <c r="B174" s="28" t="s">
        <v>118</v>
      </c>
      <c r="C174" s="15"/>
      <c r="D174" s="17">
        <f t="shared" si="39"/>
        <v>11990.003999999999</v>
      </c>
      <c r="E174" s="17">
        <f t="shared" si="40"/>
        <v>7590</v>
      </c>
      <c r="F174" s="29">
        <v>0.36699999999999999</v>
      </c>
      <c r="G174" s="17">
        <f t="shared" si="41"/>
        <v>8992.5029999999988</v>
      </c>
      <c r="H174" s="17">
        <f t="shared" si="42"/>
        <v>5692.5</v>
      </c>
      <c r="I174" s="22"/>
      <c r="J174" s="19">
        <v>9991.67</v>
      </c>
      <c r="K174" s="17">
        <f t="shared" si="36"/>
        <v>6324.7271099999998</v>
      </c>
      <c r="L174" s="29">
        <f t="shared" si="35"/>
        <v>0.36699999999999999</v>
      </c>
      <c r="M174" s="17">
        <f t="shared" si="37"/>
        <v>7493.7525000000005</v>
      </c>
      <c r="N174" s="17">
        <f t="shared" si="38"/>
        <v>4743.5453324999999</v>
      </c>
      <c r="O174" s="31" t="s">
        <v>303</v>
      </c>
    </row>
    <row r="175" spans="1:15" x14ac:dyDescent="0.25">
      <c r="A175" s="28" t="s">
        <v>44</v>
      </c>
      <c r="B175" s="28" t="s">
        <v>119</v>
      </c>
      <c r="C175" s="15"/>
      <c r="D175" s="17">
        <f t="shared" si="39"/>
        <v>4490.0039999999999</v>
      </c>
      <c r="E175" s="17">
        <f t="shared" si="40"/>
        <v>2990</v>
      </c>
      <c r="F175" s="29">
        <v>0.33410000000000001</v>
      </c>
      <c r="G175" s="17">
        <f t="shared" si="41"/>
        <v>3367.5029999999997</v>
      </c>
      <c r="H175" s="17">
        <f t="shared" si="42"/>
        <v>2242.5</v>
      </c>
      <c r="I175" s="22"/>
      <c r="J175" s="19">
        <v>3741.67</v>
      </c>
      <c r="K175" s="17">
        <f t="shared" si="36"/>
        <v>2491.5780530000002</v>
      </c>
      <c r="L175" s="29">
        <f t="shared" si="35"/>
        <v>0.33410000000000001</v>
      </c>
      <c r="M175" s="17">
        <f t="shared" si="37"/>
        <v>2806.2525000000001</v>
      </c>
      <c r="N175" s="17">
        <f t="shared" si="38"/>
        <v>1868.6835397500001</v>
      </c>
      <c r="O175" s="31" t="s">
        <v>303</v>
      </c>
    </row>
    <row r="176" spans="1:15" x14ac:dyDescent="0.25">
      <c r="A176" s="28" t="s">
        <v>45</v>
      </c>
      <c r="B176" s="28" t="s">
        <v>120</v>
      </c>
      <c r="C176" s="15"/>
      <c r="D176" s="17">
        <f t="shared" si="39"/>
        <v>11990.003999999999</v>
      </c>
      <c r="E176" s="17">
        <f t="shared" si="40"/>
        <v>7590</v>
      </c>
      <c r="F176" s="29">
        <v>0.36699999999999999</v>
      </c>
      <c r="G176" s="17">
        <f t="shared" si="41"/>
        <v>8992.5029999999988</v>
      </c>
      <c r="H176" s="17">
        <f t="shared" si="42"/>
        <v>5692.5</v>
      </c>
      <c r="I176" s="22"/>
      <c r="J176" s="19">
        <v>9991.67</v>
      </c>
      <c r="K176" s="17">
        <f t="shared" si="36"/>
        <v>6324.7271099999998</v>
      </c>
      <c r="L176" s="29">
        <f t="shared" si="35"/>
        <v>0.36699999999999999</v>
      </c>
      <c r="M176" s="17">
        <f t="shared" si="37"/>
        <v>7493.7525000000005</v>
      </c>
      <c r="N176" s="17">
        <f t="shared" si="38"/>
        <v>4743.5453324999999</v>
      </c>
      <c r="O176" s="31" t="s">
        <v>303</v>
      </c>
    </row>
    <row r="177" spans="1:15" x14ac:dyDescent="0.25">
      <c r="A177" s="28" t="s">
        <v>46</v>
      </c>
      <c r="B177" s="28" t="s">
        <v>121</v>
      </c>
      <c r="C177" s="15"/>
      <c r="D177" s="17">
        <f t="shared" si="39"/>
        <v>8990.003999999999</v>
      </c>
      <c r="E177" s="17">
        <f t="shared" si="40"/>
        <v>7590</v>
      </c>
      <c r="F177" s="29">
        <v>0.15570000000000001</v>
      </c>
      <c r="G177" s="17">
        <f t="shared" si="41"/>
        <v>6742.5029999999988</v>
      </c>
      <c r="H177" s="17">
        <f t="shared" si="42"/>
        <v>5692.5</v>
      </c>
      <c r="I177" s="22"/>
      <c r="J177" s="19">
        <v>7491.67</v>
      </c>
      <c r="K177" s="17">
        <f t="shared" si="36"/>
        <v>6325.2169809999996</v>
      </c>
      <c r="L177" s="29">
        <f t="shared" si="35"/>
        <v>0.15570000000000001</v>
      </c>
      <c r="M177" s="17">
        <f t="shared" si="37"/>
        <v>5618.7525000000005</v>
      </c>
      <c r="N177" s="17">
        <f t="shared" si="38"/>
        <v>4743.9127357500001</v>
      </c>
      <c r="O177" s="31" t="s">
        <v>303</v>
      </c>
    </row>
    <row r="178" spans="1:15" x14ac:dyDescent="0.25">
      <c r="A178" s="28">
        <v>64121</v>
      </c>
      <c r="B178" s="28" t="s">
        <v>122</v>
      </c>
      <c r="C178" s="15"/>
      <c r="D178" s="17">
        <f t="shared" si="39"/>
        <v>26990.003999999997</v>
      </c>
      <c r="E178" s="17">
        <f t="shared" si="40"/>
        <v>19970</v>
      </c>
      <c r="F178" s="29">
        <v>0.26</v>
      </c>
      <c r="G178" s="17">
        <f t="shared" si="41"/>
        <v>20242.502999999997</v>
      </c>
      <c r="H178" s="17">
        <f t="shared" si="42"/>
        <v>14977.5</v>
      </c>
      <c r="I178" s="22"/>
      <c r="J178" s="19">
        <v>22491.67</v>
      </c>
      <c r="K178" s="17">
        <f t="shared" si="36"/>
        <v>16643.835800000001</v>
      </c>
      <c r="L178" s="29">
        <f t="shared" si="35"/>
        <v>0.26</v>
      </c>
      <c r="M178" s="17">
        <f t="shared" si="37"/>
        <v>16868.752499999999</v>
      </c>
      <c r="N178" s="17">
        <f t="shared" si="38"/>
        <v>12482.876850000001</v>
      </c>
      <c r="O178" s="31" t="s">
        <v>303</v>
      </c>
    </row>
    <row r="179" spans="1:15" x14ac:dyDescent="0.25">
      <c r="A179" s="28">
        <v>63569</v>
      </c>
      <c r="B179" s="28" t="s">
        <v>301</v>
      </c>
      <c r="C179" s="15"/>
      <c r="D179" s="17">
        <f t="shared" si="39"/>
        <v>5990.0039999999999</v>
      </c>
      <c r="E179" s="17">
        <f t="shared" si="40"/>
        <v>4190</v>
      </c>
      <c r="F179" s="29">
        <v>0.3</v>
      </c>
      <c r="G179" s="17">
        <f t="shared" si="41"/>
        <v>4492.5029999999997</v>
      </c>
      <c r="H179" s="17">
        <f t="shared" si="42"/>
        <v>3142.5</v>
      </c>
      <c r="I179" s="22"/>
      <c r="J179" s="19">
        <v>4991.67</v>
      </c>
      <c r="K179" s="17">
        <f t="shared" si="36"/>
        <v>3494.1689999999999</v>
      </c>
      <c r="L179" s="29">
        <f t="shared" si="35"/>
        <v>0.3</v>
      </c>
      <c r="M179" s="17">
        <f t="shared" si="37"/>
        <v>3743.7525000000001</v>
      </c>
      <c r="N179" s="17">
        <f t="shared" si="38"/>
        <v>2620.6267499999999</v>
      </c>
      <c r="O179" s="31" t="s">
        <v>302</v>
      </c>
    </row>
  </sheetData>
  <autoFilter ref="A4:L96" xr:uid="{F2FA2CB2-1D54-4983-B6CA-ABE3E86EF1E0}"/>
  <conditionalFormatting sqref="A5:A179">
    <cfRule type="duplicateValues" dxfId="6" priority="7"/>
  </conditionalFormatting>
  <conditionalFormatting sqref="A5:B96">
    <cfRule type="duplicateValues" dxfId="5" priority="5"/>
    <cfRule type="duplicateValues" dxfId="4" priority="6"/>
  </conditionalFormatting>
  <conditionalFormatting sqref="A97:B179">
    <cfRule type="duplicateValues" dxfId="3" priority="3"/>
    <cfRule type="duplicateValues" dxfId="2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Смесители Душевое</vt:lpstr>
      <vt:lpstr>Остальной ассортимент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Lomakina</dc:creator>
  <cp:lastModifiedBy>zakupka</cp:lastModifiedBy>
  <dcterms:created xsi:type="dcterms:W3CDTF">2022-08-09T06:31:31Z</dcterms:created>
  <dcterms:modified xsi:type="dcterms:W3CDTF">2022-12-01T07:47:39Z</dcterms:modified>
</cp:coreProperties>
</file>