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rsanit-my.sharepoint.com/personal/v_savik_cersanit_ru/Documents/Рабочий стол/Cersanit/Промо/10 Октябрь/"/>
    </mc:Choice>
  </mc:AlternateContent>
  <xr:revisionPtr revIDLastSave="0" documentId="8_{EA635986-40B0-405E-855F-6EF032713F8B}" xr6:coauthVersionLast="47" xr6:coauthVersionMax="47" xr10:uidLastSave="{00000000-0000-0000-0000-000000000000}"/>
  <bookViews>
    <workbookView xWindow="-110" yWindow="-110" windowWidth="19420" windowHeight="10420" xr2:uid="{3A5478DC-7F0E-4559-955F-FAA26ED4A800}"/>
  </bookViews>
  <sheets>
    <sheet name="Зона 1" sheetId="1" r:id="rId1"/>
  </sheets>
  <definedNames>
    <definedName name="_xlnm._FilterDatabase" localSheetId="0" hidden="1">'Зона 1'!$A$4:$L$47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  <c r="K21" i="1" s="1"/>
  <c r="N21" i="1" s="1"/>
  <c r="M21" i="1"/>
  <c r="L22" i="1"/>
  <c r="K22" i="1" s="1"/>
  <c r="N22" i="1" s="1"/>
  <c r="M22" i="1"/>
  <c r="L23" i="1"/>
  <c r="K23" i="1" s="1"/>
  <c r="N23" i="1" s="1"/>
  <c r="M23" i="1"/>
  <c r="L24" i="1"/>
  <c r="K24" i="1" s="1"/>
  <c r="N24" i="1" s="1"/>
  <c r="M24" i="1"/>
  <c r="L25" i="1"/>
  <c r="K25" i="1" s="1"/>
  <c r="N25" i="1" s="1"/>
  <c r="M25" i="1"/>
  <c r="L26" i="1"/>
  <c r="K26" i="1" s="1"/>
  <c r="N26" i="1" s="1"/>
  <c r="M26" i="1"/>
  <c r="L27" i="1"/>
  <c r="K27" i="1" s="1"/>
  <c r="N27" i="1" s="1"/>
  <c r="M27" i="1"/>
  <c r="L28" i="1"/>
  <c r="K28" i="1" s="1"/>
  <c r="N28" i="1" s="1"/>
  <c r="M28" i="1"/>
  <c r="L29" i="1"/>
  <c r="K29" i="1" s="1"/>
  <c r="N29" i="1" s="1"/>
  <c r="M29" i="1"/>
  <c r="L30" i="1"/>
  <c r="K30" i="1" s="1"/>
  <c r="N30" i="1" s="1"/>
  <c r="M30" i="1"/>
  <c r="L31" i="1"/>
  <c r="K31" i="1" s="1"/>
  <c r="N31" i="1" s="1"/>
  <c r="M31" i="1"/>
  <c r="L32" i="1"/>
  <c r="K32" i="1" s="1"/>
  <c r="N32" i="1" s="1"/>
  <c r="M32" i="1"/>
  <c r="L33" i="1"/>
  <c r="K33" i="1" s="1"/>
  <c r="N33" i="1" s="1"/>
  <c r="M33" i="1"/>
  <c r="L34" i="1"/>
  <c r="K34" i="1" s="1"/>
  <c r="N34" i="1" s="1"/>
  <c r="M34" i="1"/>
  <c r="L35" i="1"/>
  <c r="K35" i="1" s="1"/>
  <c r="N35" i="1" s="1"/>
  <c r="M35" i="1"/>
  <c r="L36" i="1"/>
  <c r="K36" i="1" s="1"/>
  <c r="N36" i="1" s="1"/>
  <c r="M36" i="1"/>
  <c r="L37" i="1"/>
  <c r="K37" i="1" s="1"/>
  <c r="N37" i="1" s="1"/>
  <c r="M37" i="1"/>
  <c r="L19" i="1"/>
  <c r="K19" i="1" s="1"/>
  <c r="N19" i="1" s="1"/>
  <c r="M19" i="1"/>
  <c r="L20" i="1"/>
  <c r="K20" i="1" s="1"/>
  <c r="N20" i="1" s="1"/>
  <c r="M20" i="1"/>
  <c r="D19" i="1"/>
  <c r="G19" i="1" s="1"/>
  <c r="L38" i="1"/>
  <c r="L39" i="1"/>
  <c r="L40" i="1"/>
  <c r="L41" i="1"/>
  <c r="L42" i="1"/>
  <c r="L43" i="1"/>
  <c r="L44" i="1"/>
  <c r="L45" i="1"/>
  <c r="L46" i="1"/>
  <c r="L47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E19" i="1" l="1"/>
  <c r="H19" i="1" s="1"/>
  <c r="K5" i="1" l="1"/>
  <c r="N5" i="1" s="1"/>
  <c r="K6" i="1"/>
  <c r="N6" i="1" s="1"/>
  <c r="K7" i="1"/>
  <c r="N7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N18" i="1" s="1"/>
  <c r="K38" i="1"/>
  <c r="N38" i="1" s="1"/>
  <c r="K39" i="1"/>
  <c r="N39" i="1" s="1"/>
  <c r="K40" i="1"/>
  <c r="N40" i="1" s="1"/>
  <c r="K41" i="1"/>
  <c r="N41" i="1" s="1"/>
  <c r="K42" i="1"/>
  <c r="N42" i="1" s="1"/>
  <c r="K43" i="1"/>
  <c r="N43" i="1" s="1"/>
  <c r="K44" i="1"/>
  <c r="N44" i="1" s="1"/>
  <c r="K45" i="1"/>
  <c r="N45" i="1" s="1"/>
  <c r="K46" i="1"/>
  <c r="N46" i="1" s="1"/>
  <c r="K47" i="1"/>
  <c r="N47" i="1" s="1"/>
  <c r="M47" i="1"/>
  <c r="M46" i="1"/>
  <c r="M45" i="1"/>
  <c r="M44" i="1"/>
  <c r="M43" i="1"/>
  <c r="M42" i="1"/>
  <c r="M41" i="1"/>
  <c r="M40" i="1"/>
  <c r="M39" i="1"/>
  <c r="M38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D38" i="1"/>
  <c r="D39" i="1"/>
  <c r="E39" i="1" s="1"/>
  <c r="D40" i="1"/>
  <c r="E40" i="1" s="1"/>
  <c r="D41" i="1"/>
  <c r="E41" i="1" s="1"/>
  <c r="D42" i="1"/>
  <c r="D43" i="1"/>
  <c r="G43" i="1" s="1"/>
  <c r="D44" i="1"/>
  <c r="G44" i="1" s="1"/>
  <c r="D45" i="1"/>
  <c r="D46" i="1"/>
  <c r="D47" i="1"/>
  <c r="E37" i="1" l="1"/>
  <c r="H37" i="1" s="1"/>
  <c r="G37" i="1"/>
  <c r="E38" i="1"/>
  <c r="H38" i="1" s="1"/>
  <c r="G38" i="1"/>
  <c r="G42" i="1"/>
  <c r="E47" i="1"/>
  <c r="E46" i="1"/>
  <c r="H46" i="1" s="1"/>
  <c r="E43" i="1"/>
  <c r="H43" i="1" s="1"/>
  <c r="E45" i="1"/>
  <c r="H45" i="1" s="1"/>
  <c r="E42" i="1"/>
  <c r="E44" i="1"/>
  <c r="H44" i="1" s="1"/>
  <c r="G47" i="1"/>
  <c r="G45" i="1"/>
  <c r="G46" i="1"/>
  <c r="H47" i="1" l="1"/>
  <c r="H42" i="1"/>
  <c r="G27" i="1" l="1"/>
  <c r="G22" i="1"/>
  <c r="G25" i="1"/>
  <c r="G33" i="1"/>
  <c r="H29" i="1"/>
  <c r="G5" i="1"/>
  <c r="G6" i="1"/>
  <c r="G7" i="1"/>
  <c r="G9" i="1"/>
  <c r="G10" i="1"/>
  <c r="G13" i="1"/>
  <c r="G14" i="1"/>
  <c r="G15" i="1"/>
  <c r="G18" i="1"/>
  <c r="G20" i="1"/>
  <c r="G23" i="1"/>
  <c r="G28" i="1"/>
  <c r="G31" i="1"/>
  <c r="G32" i="1"/>
  <c r="G35" i="1"/>
  <c r="G36" i="1"/>
  <c r="G40" i="1"/>
  <c r="G41" i="1"/>
  <c r="H11" i="1" l="1"/>
  <c r="H33" i="1"/>
  <c r="H7" i="1"/>
  <c r="H25" i="1"/>
  <c r="H24" i="1"/>
  <c r="H20" i="1"/>
  <c r="H16" i="1"/>
  <c r="H32" i="1"/>
  <c r="H6" i="1"/>
  <c r="G39" i="1"/>
  <c r="G34" i="1"/>
  <c r="G30" i="1"/>
  <c r="G26" i="1"/>
  <c r="G21" i="1"/>
  <c r="G17" i="1"/>
  <c r="G12" i="1"/>
  <c r="G8" i="1"/>
  <c r="H31" i="1"/>
  <c r="H18" i="1"/>
  <c r="H13" i="1"/>
  <c r="H5" i="1"/>
  <c r="H30" i="1"/>
  <c r="H17" i="1"/>
  <c r="H12" i="1"/>
  <c r="G29" i="1"/>
  <c r="G24" i="1"/>
  <c r="G16" i="1"/>
  <c r="G11" i="1"/>
  <c r="H41" i="1"/>
  <c r="H36" i="1"/>
  <c r="H28" i="1"/>
  <c r="H23" i="1"/>
  <c r="H15" i="1"/>
  <c r="H10" i="1"/>
  <c r="H40" i="1"/>
  <c r="H35" i="1"/>
  <c r="H27" i="1"/>
  <c r="H22" i="1"/>
  <c r="H14" i="1"/>
  <c r="H9" i="1"/>
  <c r="H39" i="1"/>
  <c r="H34" i="1"/>
  <c r="H26" i="1"/>
  <c r="H21" i="1"/>
  <c r="H8" i="1"/>
</calcChain>
</file>

<file path=xl/sharedStrings.xml><?xml version="1.0" encoding="utf-8"?>
<sst xmlns="http://schemas.openxmlformats.org/spreadsheetml/2006/main" count="60" uniqueCount="55">
  <si>
    <t>Артикул</t>
  </si>
  <si>
    <t>Наименование</t>
  </si>
  <si>
    <t>% скидки</t>
  </si>
  <si>
    <t xml:space="preserve">Скидка РМОП </t>
  </si>
  <si>
    <t>от РРЦ</t>
  </si>
  <si>
    <t>Расчет с НДС в руб.</t>
  </si>
  <si>
    <t>РРЦ стандартная</t>
  </si>
  <si>
    <t>РМОП Стандарт</t>
  </si>
  <si>
    <t xml:space="preserve">РМОП Акция </t>
  </si>
  <si>
    <t>РРЦ
Акция</t>
  </si>
  <si>
    <t>Расчет без НДС в руб.</t>
  </si>
  <si>
    <t>CERSANIT</t>
  </si>
  <si>
    <t>Смеситель для биде ODRA однорычажный</t>
  </si>
  <si>
    <t>Смеситель для ванны ODRA однорычажный</t>
  </si>
  <si>
    <t>Смеситель для душа ODRA однорычажный</t>
  </si>
  <si>
    <t>Смеситель для раковины ODRA однорычажный клик клак</t>
  </si>
  <si>
    <t>Смеситель для раковины высокий ODRA однорычажный клик клак</t>
  </si>
  <si>
    <t>Смеситель для биде WISLA однорычажный</t>
  </si>
  <si>
    <t>Смеситель для ванны WISLA однорычажный</t>
  </si>
  <si>
    <t>Смеситель для душа WISLA однорычажный</t>
  </si>
  <si>
    <t>Смеситель для раковины WISLA однорычажный клик клак</t>
  </si>
  <si>
    <t>Смеситель для раковины высокий WISLA однорычажный клик клак</t>
  </si>
  <si>
    <t>Душевая система BRASKO BLACK (смеситель термостатический) 3 режима шланг 150 металл черный</t>
  </si>
  <si>
    <t>Смеситель для биде BRASKO BLACK однорычажный черный</t>
  </si>
  <si>
    <t>Смеситель для ванны BRASKO BLACK однорычажный черный</t>
  </si>
  <si>
    <t>Смеситель для душа BRASKO BLACK однорычажный черный</t>
  </si>
  <si>
    <t>Смеситель для раковины BRASKO BLACK однорычажный черный клик клак</t>
  </si>
  <si>
    <t>Смеситель для раковины высокий BRASKO BLACK однорычажный черный клик клак</t>
  </si>
  <si>
    <t>Смеситель для ванны GEO однорычажный</t>
  </si>
  <si>
    <t>Смеситель для душа GEO однорычажный</t>
  </si>
  <si>
    <t>Смеситель для раковины GEO однорычажный клик клак</t>
  </si>
  <si>
    <t>Смеситель для раковины высокий GEO однорычажный клик клак</t>
  </si>
  <si>
    <t>Смеситель для ванны NATURE однорычажный</t>
  </si>
  <si>
    <t>Смеситель для душа NATURE однорычажный</t>
  </si>
  <si>
    <t>Смеситель для раковины NATURE однорычажный</t>
  </si>
  <si>
    <t>Душевая система BRASKO (смеситель термостатический) 3 режима шланг 150 металл</t>
  </si>
  <si>
    <t>Смеситель для биде BRASKO однорычажный</t>
  </si>
  <si>
    <t>Смеситель для ванны BRASKO однорычажный</t>
  </si>
  <si>
    <t>Смеситель для душа BRASKO однорычажный</t>
  </si>
  <si>
    <t>Смеситель для раковины BRASKO однорычажный клик клак</t>
  </si>
  <si>
    <t>Смеситель для раковины высокий BRASKO однорычажный клик клак</t>
  </si>
  <si>
    <t>Смеситель для ванны FLAVIS однорычажный</t>
  </si>
  <si>
    <t>Смеситель для душа FLAVIS однорычажный</t>
  </si>
  <si>
    <t>Смеситель для раковины FLAVIS однорычажный</t>
  </si>
  <si>
    <t>Смеситель для раковины высокий FLAVIS однорычажный</t>
  </si>
  <si>
    <t>Смеситель для раковины средний FLAVIS однорычажный</t>
  </si>
  <si>
    <t>Смеситель для биде CERSANIA однорычажный</t>
  </si>
  <si>
    <t>Смеситель для ванны CERSANIA однорычажный</t>
  </si>
  <si>
    <t>Смеситель для душа CERSANIA однорычажный</t>
  </si>
  <si>
    <t>Смеситель для раковины CERSANIA однорычажный сливной гарн.</t>
  </si>
  <si>
    <t>Душевой гарнитур CARI (держатель лейки) 1 режим шланг 150 металл</t>
  </si>
  <si>
    <t>Душевая система NENO 5 режимов шланг 150 PVC</t>
  </si>
  <si>
    <t>Душевой гарнитур NENO (стойка) 3 режима шланг 200 PVC черный</t>
  </si>
  <si>
    <t>Душевой гарнитур NENO (стойка) 5 режимов шланг 200 PVC</t>
  </si>
  <si>
    <t>Душевой гарнитур VIBE (стойка) 3 режима шланг 150 металл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</si>
</sst>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\ [$€]_-;\-* #,##0.00\ [$€]_-;_-* &quot;-&quot;??\ [$€]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3" fillId="0" borderId="0"/>
  </cellStyleXfs>
  <cellXfs count="30">
    <xf numFmtId="0" fontId="0" fillId="0" borderId="0" xfId="0"/>
    <xf numFmtId="9" fontId="2" fillId="0" borderId="0" xfId="2" applyFont="1" applyBorder="1" applyAlignment="1">
      <alignment horizontal="right"/>
    </xf>
    <xf numFmtId="43" fontId="0" fillId="0" borderId="0" xfId="1" applyFont="1" applyBorder="1"/>
    <xf numFmtId="0" fontId="7" fillId="2" borderId="0" xfId="0" applyFont="1" applyFill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/>
    <xf numFmtId="43" fontId="7" fillId="0" borderId="0" xfId="1" applyFont="1" applyFill="1" applyBorder="1"/>
    <xf numFmtId="43" fontId="8" fillId="0" borderId="0" xfId="1" applyFont="1" applyFill="1" applyBorder="1"/>
    <xf numFmtId="9" fontId="8" fillId="0" borderId="0" xfId="2" applyFont="1" applyFill="1" applyBorder="1"/>
    <xf numFmtId="0" fontId="8" fillId="0" borderId="0" xfId="0" applyFont="1"/>
    <xf numFmtId="43" fontId="8" fillId="0" borderId="0" xfId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3" fontId="7" fillId="4" borderId="0" xfId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0" fillId="0" borderId="0" xfId="0" applyAlignment="1">
      <alignment horizontal="right"/>
    </xf>
    <xf numFmtId="43" fontId="6" fillId="5" borderId="0" xfId="1" applyFont="1" applyFill="1" applyBorder="1"/>
    <xf numFmtId="10" fontId="9" fillId="5" borderId="0" xfId="5" applyNumberFormat="1" applyFont="1" applyFill="1" applyAlignment="1">
      <alignment horizontal="right" vertical="center"/>
    </xf>
    <xf numFmtId="10" fontId="9" fillId="5" borderId="0" xfId="4" applyNumberFormat="1" applyFont="1" applyFill="1" applyAlignment="1">
      <alignment vertical="center"/>
    </xf>
    <xf numFmtId="0" fontId="5" fillId="5" borderId="0" xfId="4" applyFont="1" applyFill="1" applyAlignment="1">
      <alignment vertical="center"/>
    </xf>
    <xf numFmtId="2" fontId="5" fillId="5" borderId="0" xfId="4" applyNumberFormat="1" applyFont="1" applyFill="1" applyAlignment="1">
      <alignment vertical="center"/>
    </xf>
    <xf numFmtId="9" fontId="2" fillId="0" borderId="0" xfId="2" applyFont="1" applyBorder="1" applyAlignment="1">
      <alignment horizontal="left"/>
    </xf>
    <xf numFmtId="9" fontId="2" fillId="0" borderId="0" xfId="2" applyFont="1" applyBorder="1" applyAlignment="1"/>
    <xf numFmtId="164" fontId="0" fillId="0" borderId="0" xfId="0" applyNumberFormat="1"/>
    <xf numFmtId="0" fontId="8" fillId="6" borderId="0" xfId="0" applyFont="1" applyFill="1"/>
    <xf numFmtId="9" fontId="8" fillId="6" borderId="0" xfId="2" applyFont="1" applyFill="1" applyBorder="1"/>
    <xf numFmtId="43" fontId="8" fillId="6" borderId="0" xfId="1" applyFont="1" applyFill="1" applyBorder="1"/>
    <xf numFmtId="43" fontId="8" fillId="6" borderId="0" xfId="1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6">
    <cellStyle name="Normalny 2 2 2 3" xfId="4" xr:uid="{6AA5132C-263E-49C9-916A-15AF046C6B87}"/>
    <cellStyle name="Normalny 2 8" xfId="5" xr:uid="{4F1A0E07-15F0-441D-8A1E-CCA0746330A9}"/>
    <cellStyle name="Procentowy 2 5" xfId="3" xr:uid="{19F45971-1857-4C6E-890D-4E96AB5391CD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B2-1D54-4983-B6CA-ABE3E86EF1E0}">
  <dimension ref="A1:N47"/>
  <sheetViews>
    <sheetView showGridLines="0" tabSelected="1" workbookViewId="0">
      <selection activeCell="A39" sqref="A39:XFD39"/>
    </sheetView>
  </sheetViews>
  <sheetFormatPr defaultRowHeight="14.5" outlineLevelCol="1" x14ac:dyDescent="0.35"/>
  <cols>
    <col min="1" max="1" width="9.6328125" customWidth="1"/>
    <col min="2" max="2" width="41.81640625" customWidth="1"/>
    <col min="3" max="3" width="5.90625" customWidth="1"/>
    <col min="4" max="4" width="12.54296875" style="2" customWidth="1"/>
    <col min="5" max="5" width="10.453125" style="2" customWidth="1" outlineLevel="1"/>
    <col min="6" max="6" width="8.90625" customWidth="1" outlineLevel="1"/>
    <col min="7" max="7" width="10.36328125" style="2" customWidth="1" outlineLevel="1"/>
    <col min="8" max="8" width="9.453125" style="2" customWidth="1" outlineLevel="1"/>
    <col min="9" max="9" width="7.08984375" customWidth="1"/>
    <col min="10" max="10" width="12.54296875" customWidth="1"/>
    <col min="11" max="11" width="9" customWidth="1" outlineLevel="1"/>
    <col min="12" max="14" width="8.90625" customWidth="1" outlineLevel="1"/>
  </cols>
  <sheetData>
    <row r="1" spans="1:14" x14ac:dyDescent="0.35">
      <c r="A1" s="25" t="s">
        <v>11</v>
      </c>
      <c r="B1" s="28" t="s">
        <v>3</v>
      </c>
      <c r="C1" s="26">
        <v>0.25</v>
      </c>
      <c r="D1" s="27" t="s">
        <v>4</v>
      </c>
      <c r="E1"/>
      <c r="F1" s="9"/>
      <c r="G1" s="8"/>
      <c r="H1" s="7"/>
      <c r="J1" s="1"/>
    </row>
    <row r="2" spans="1:14" x14ac:dyDescent="0.35">
      <c r="B2" s="10"/>
      <c r="C2" s="10"/>
      <c r="D2" s="8"/>
      <c r="E2" s="7"/>
      <c r="F2" s="9"/>
      <c r="G2" s="8"/>
      <c r="H2" s="7"/>
      <c r="J2" s="1"/>
    </row>
    <row r="3" spans="1:14" x14ac:dyDescent="0.35">
      <c r="D3" s="22" t="s">
        <v>5</v>
      </c>
      <c r="E3" s="5"/>
      <c r="G3" s="6"/>
      <c r="I3" s="16"/>
      <c r="J3" s="23" t="s">
        <v>10</v>
      </c>
    </row>
    <row r="4" spans="1:14" ht="24" x14ac:dyDescent="0.35">
      <c r="A4" s="12" t="s">
        <v>0</v>
      </c>
      <c r="B4" s="12" t="s">
        <v>1</v>
      </c>
      <c r="C4" s="11"/>
      <c r="D4" s="13" t="s">
        <v>6</v>
      </c>
      <c r="E4" s="13" t="s">
        <v>9</v>
      </c>
      <c r="F4" s="14" t="s">
        <v>2</v>
      </c>
      <c r="G4" s="13" t="s">
        <v>7</v>
      </c>
      <c r="H4" s="13" t="s">
        <v>8</v>
      </c>
      <c r="J4" s="4" t="s">
        <v>6</v>
      </c>
      <c r="K4" s="4" t="s">
        <v>9</v>
      </c>
      <c r="L4" s="3" t="s">
        <v>2</v>
      </c>
      <c r="M4" s="4" t="s">
        <v>7</v>
      </c>
      <c r="N4" s="4" t="s">
        <v>8</v>
      </c>
    </row>
    <row r="5" spans="1:14" x14ac:dyDescent="0.35">
      <c r="A5" s="29">
        <v>63053</v>
      </c>
      <c r="B5" s="20" t="s">
        <v>12</v>
      </c>
      <c r="C5" s="15"/>
      <c r="D5" s="17">
        <f t="shared" ref="D5:D13" si="0">J5*1.2</f>
        <v>8990.003999999999</v>
      </c>
      <c r="E5" s="17">
        <f t="shared" ref="E5:E13" si="1">ROUND(D5-(D5*F5),-1)</f>
        <v>7190</v>
      </c>
      <c r="F5" s="18">
        <v>0.2</v>
      </c>
      <c r="G5" s="17">
        <f t="shared" ref="G5:G13" si="2">D5*(1-$C$1)</f>
        <v>6742.5029999999988</v>
      </c>
      <c r="H5" s="17">
        <f t="shared" ref="H5:H13" si="3">E5*(1-$C$1)</f>
        <v>5392.5</v>
      </c>
      <c r="I5" s="24"/>
      <c r="J5" s="21">
        <v>7491.67</v>
      </c>
      <c r="K5" s="17">
        <f t="shared" ref="K5:K13" si="4">J5-(J5*L5)</f>
        <v>5993.3360000000002</v>
      </c>
      <c r="L5" s="18">
        <f t="shared" ref="L5:L47" si="5">F5</f>
        <v>0.2</v>
      </c>
      <c r="M5" s="17">
        <f t="shared" ref="M5:M13" si="6">J5*(1-$C$1)</f>
        <v>5618.7525000000005</v>
      </c>
      <c r="N5" s="17">
        <f t="shared" ref="N5:N13" si="7">K5*(1-$C$1)</f>
        <v>4495.0020000000004</v>
      </c>
    </row>
    <row r="6" spans="1:14" x14ac:dyDescent="0.35">
      <c r="A6" s="29">
        <v>63051</v>
      </c>
      <c r="B6" s="20" t="s">
        <v>13</v>
      </c>
      <c r="C6" s="15"/>
      <c r="D6" s="17">
        <f t="shared" si="0"/>
        <v>12990</v>
      </c>
      <c r="E6" s="17">
        <f t="shared" si="1"/>
        <v>10390</v>
      </c>
      <c r="F6" s="18">
        <v>0.2</v>
      </c>
      <c r="G6" s="17">
        <f t="shared" si="2"/>
        <v>9742.5</v>
      </c>
      <c r="H6" s="17">
        <f t="shared" si="3"/>
        <v>7792.5</v>
      </c>
      <c r="I6" s="24"/>
      <c r="J6" s="21">
        <v>10825</v>
      </c>
      <c r="K6" s="17">
        <f t="shared" si="4"/>
        <v>8660</v>
      </c>
      <c r="L6" s="18">
        <f t="shared" si="5"/>
        <v>0.2</v>
      </c>
      <c r="M6" s="17">
        <f t="shared" si="6"/>
        <v>8118.75</v>
      </c>
      <c r="N6" s="17">
        <f t="shared" si="7"/>
        <v>6495</v>
      </c>
    </row>
    <row r="7" spans="1:14" x14ac:dyDescent="0.35">
      <c r="A7" s="29">
        <v>63052</v>
      </c>
      <c r="B7" s="20" t="s">
        <v>14</v>
      </c>
      <c r="C7" s="15"/>
      <c r="D7" s="17">
        <f t="shared" si="0"/>
        <v>9990</v>
      </c>
      <c r="E7" s="17">
        <f t="shared" si="1"/>
        <v>7990</v>
      </c>
      <c r="F7" s="18">
        <v>0.2</v>
      </c>
      <c r="G7" s="17">
        <f t="shared" si="2"/>
        <v>7492.5</v>
      </c>
      <c r="H7" s="17">
        <f t="shared" si="3"/>
        <v>5992.5</v>
      </c>
      <c r="I7" s="24"/>
      <c r="J7" s="21">
        <v>8325</v>
      </c>
      <c r="K7" s="17">
        <f t="shared" si="4"/>
        <v>6660</v>
      </c>
      <c r="L7" s="18">
        <f t="shared" si="5"/>
        <v>0.2</v>
      </c>
      <c r="M7" s="17">
        <f t="shared" si="6"/>
        <v>6243.75</v>
      </c>
      <c r="N7" s="17">
        <f t="shared" si="7"/>
        <v>4995</v>
      </c>
    </row>
    <row r="8" spans="1:14" x14ac:dyDescent="0.35">
      <c r="A8" s="29">
        <v>63050</v>
      </c>
      <c r="B8" s="20" t="s">
        <v>15</v>
      </c>
      <c r="C8" s="15"/>
      <c r="D8" s="17">
        <f t="shared" si="0"/>
        <v>10989.995999999999</v>
      </c>
      <c r="E8" s="17">
        <f t="shared" si="1"/>
        <v>8790</v>
      </c>
      <c r="F8" s="18">
        <v>0.2</v>
      </c>
      <c r="G8" s="17">
        <f t="shared" si="2"/>
        <v>8242.4969999999994</v>
      </c>
      <c r="H8" s="17">
        <f t="shared" si="3"/>
        <v>6592.5</v>
      </c>
      <c r="I8" s="24"/>
      <c r="J8" s="21">
        <v>9158.33</v>
      </c>
      <c r="K8" s="17">
        <f t="shared" si="4"/>
        <v>7326.6639999999998</v>
      </c>
      <c r="L8" s="18">
        <f t="shared" si="5"/>
        <v>0.2</v>
      </c>
      <c r="M8" s="17">
        <f t="shared" si="6"/>
        <v>6868.7474999999995</v>
      </c>
      <c r="N8" s="17">
        <f t="shared" si="7"/>
        <v>5494.9979999999996</v>
      </c>
    </row>
    <row r="9" spans="1:14" x14ac:dyDescent="0.35">
      <c r="A9" s="29">
        <v>63054</v>
      </c>
      <c r="B9" s="20" t="s">
        <v>16</v>
      </c>
      <c r="C9" s="15"/>
      <c r="D9" s="17">
        <f t="shared" si="0"/>
        <v>14990.003999999999</v>
      </c>
      <c r="E9" s="17">
        <f t="shared" si="1"/>
        <v>11990</v>
      </c>
      <c r="F9" s="18">
        <v>0.2</v>
      </c>
      <c r="G9" s="17">
        <f t="shared" si="2"/>
        <v>11242.502999999999</v>
      </c>
      <c r="H9" s="17">
        <f t="shared" si="3"/>
        <v>8992.5</v>
      </c>
      <c r="I9" s="24"/>
      <c r="J9" s="21">
        <v>12491.67</v>
      </c>
      <c r="K9" s="17">
        <f t="shared" si="4"/>
        <v>9993.3359999999993</v>
      </c>
      <c r="L9" s="18">
        <f t="shared" si="5"/>
        <v>0.2</v>
      </c>
      <c r="M9" s="17">
        <f t="shared" si="6"/>
        <v>9368.7525000000005</v>
      </c>
      <c r="N9" s="17">
        <f t="shared" si="7"/>
        <v>7495.0019999999995</v>
      </c>
    </row>
    <row r="10" spans="1:14" x14ac:dyDescent="0.35">
      <c r="A10" s="29">
        <v>63058</v>
      </c>
      <c r="B10" s="20" t="s">
        <v>17</v>
      </c>
      <c r="C10" s="15"/>
      <c r="D10" s="17">
        <f t="shared" si="0"/>
        <v>7989.9959999999992</v>
      </c>
      <c r="E10" s="17">
        <f t="shared" si="1"/>
        <v>6390</v>
      </c>
      <c r="F10" s="18">
        <v>0.2</v>
      </c>
      <c r="G10" s="17">
        <f t="shared" si="2"/>
        <v>5992.4969999999994</v>
      </c>
      <c r="H10" s="17">
        <f t="shared" si="3"/>
        <v>4792.5</v>
      </c>
      <c r="I10" s="24"/>
      <c r="J10" s="21">
        <v>6658.33</v>
      </c>
      <c r="K10" s="17">
        <f t="shared" si="4"/>
        <v>5326.6639999999998</v>
      </c>
      <c r="L10" s="18">
        <f t="shared" si="5"/>
        <v>0.2</v>
      </c>
      <c r="M10" s="17">
        <f t="shared" si="6"/>
        <v>4993.7474999999995</v>
      </c>
      <c r="N10" s="17">
        <f t="shared" si="7"/>
        <v>3994.9979999999996</v>
      </c>
    </row>
    <row r="11" spans="1:14" x14ac:dyDescent="0.35">
      <c r="A11" s="29">
        <v>63056</v>
      </c>
      <c r="B11" s="20" t="s">
        <v>18</v>
      </c>
      <c r="C11" s="15"/>
      <c r="D11" s="17">
        <f t="shared" si="0"/>
        <v>12590.003999999999</v>
      </c>
      <c r="E11" s="17">
        <f t="shared" si="1"/>
        <v>10070</v>
      </c>
      <c r="F11" s="18">
        <v>0.2</v>
      </c>
      <c r="G11" s="17">
        <f t="shared" si="2"/>
        <v>9442.5029999999988</v>
      </c>
      <c r="H11" s="17">
        <f t="shared" si="3"/>
        <v>7552.5</v>
      </c>
      <c r="I11" s="24"/>
      <c r="J11" s="21">
        <v>10491.67</v>
      </c>
      <c r="K11" s="17">
        <f t="shared" si="4"/>
        <v>8393.3359999999993</v>
      </c>
      <c r="L11" s="18">
        <f t="shared" si="5"/>
        <v>0.2</v>
      </c>
      <c r="M11" s="17">
        <f t="shared" si="6"/>
        <v>7868.7525000000005</v>
      </c>
      <c r="N11" s="17">
        <f t="shared" si="7"/>
        <v>6295.0019999999995</v>
      </c>
    </row>
    <row r="12" spans="1:14" x14ac:dyDescent="0.35">
      <c r="A12" s="29">
        <v>63057</v>
      </c>
      <c r="B12" s="20" t="s">
        <v>19</v>
      </c>
      <c r="C12" s="15"/>
      <c r="D12" s="17">
        <f t="shared" si="0"/>
        <v>8589.9959999999992</v>
      </c>
      <c r="E12" s="17">
        <f t="shared" si="1"/>
        <v>6870</v>
      </c>
      <c r="F12" s="18">
        <v>0.2</v>
      </c>
      <c r="G12" s="17">
        <f t="shared" si="2"/>
        <v>6442.4969999999994</v>
      </c>
      <c r="H12" s="17">
        <f t="shared" si="3"/>
        <v>5152.5</v>
      </c>
      <c r="I12" s="24"/>
      <c r="J12" s="21">
        <v>7158.33</v>
      </c>
      <c r="K12" s="17">
        <f t="shared" si="4"/>
        <v>5726.6639999999998</v>
      </c>
      <c r="L12" s="18">
        <f t="shared" si="5"/>
        <v>0.2</v>
      </c>
      <c r="M12" s="17">
        <f t="shared" si="6"/>
        <v>5368.7474999999995</v>
      </c>
      <c r="N12" s="17">
        <f t="shared" si="7"/>
        <v>4294.9979999999996</v>
      </c>
    </row>
    <row r="13" spans="1:14" x14ac:dyDescent="0.35">
      <c r="A13" s="29">
        <v>63055</v>
      </c>
      <c r="B13" s="20" t="s">
        <v>20</v>
      </c>
      <c r="C13" s="15"/>
      <c r="D13" s="17">
        <f t="shared" si="0"/>
        <v>9990</v>
      </c>
      <c r="E13" s="17">
        <f t="shared" si="1"/>
        <v>7990</v>
      </c>
      <c r="F13" s="18">
        <v>0.2</v>
      </c>
      <c r="G13" s="17">
        <f t="shared" si="2"/>
        <v>7492.5</v>
      </c>
      <c r="H13" s="17">
        <f t="shared" si="3"/>
        <v>5992.5</v>
      </c>
      <c r="I13" s="24"/>
      <c r="J13" s="21">
        <v>8325</v>
      </c>
      <c r="K13" s="17">
        <f t="shared" si="4"/>
        <v>6660</v>
      </c>
      <c r="L13" s="18">
        <f t="shared" si="5"/>
        <v>0.2</v>
      </c>
      <c r="M13" s="17">
        <f t="shared" si="6"/>
        <v>6243.75</v>
      </c>
      <c r="N13" s="17">
        <f t="shared" si="7"/>
        <v>4995</v>
      </c>
    </row>
    <row r="14" spans="1:14" x14ac:dyDescent="0.35">
      <c r="A14" s="29">
        <v>63059</v>
      </c>
      <c r="B14" s="20" t="s">
        <v>21</v>
      </c>
      <c r="C14" s="15"/>
      <c r="D14" s="17">
        <f t="shared" ref="D14:D39" si="8">J14*1.2</f>
        <v>14589.995999999999</v>
      </c>
      <c r="E14" s="17">
        <f t="shared" ref="E14:E39" si="9">ROUND(D14-(D14*F14),-1)</f>
        <v>11670</v>
      </c>
      <c r="F14" s="18">
        <v>0.2</v>
      </c>
      <c r="G14" s="17">
        <f t="shared" ref="G14:H18" si="10">D14*(1-$C$1)</f>
        <v>10942.496999999999</v>
      </c>
      <c r="H14" s="17">
        <f t="shared" si="10"/>
        <v>8752.5</v>
      </c>
      <c r="I14" s="24"/>
      <c r="J14" s="21">
        <v>12158.33</v>
      </c>
      <c r="K14" s="17">
        <f t="shared" ref="K14:K39" si="11">J14-(J14*L14)</f>
        <v>9726.6640000000007</v>
      </c>
      <c r="L14" s="18">
        <f t="shared" si="5"/>
        <v>0.2</v>
      </c>
      <c r="M14" s="17">
        <f t="shared" ref="M14:N18" si="12">J14*(1-$C$1)</f>
        <v>9118.7474999999995</v>
      </c>
      <c r="N14" s="17">
        <f t="shared" si="12"/>
        <v>7294.9980000000005</v>
      </c>
    </row>
    <row r="15" spans="1:14" x14ac:dyDescent="0.35">
      <c r="A15" s="29">
        <v>63112</v>
      </c>
      <c r="B15" s="20" t="s">
        <v>22</v>
      </c>
      <c r="C15" s="15"/>
      <c r="D15" s="17">
        <f t="shared" si="8"/>
        <v>29990.003999999997</v>
      </c>
      <c r="E15" s="17">
        <f t="shared" si="9"/>
        <v>23990</v>
      </c>
      <c r="F15" s="18">
        <v>0.2</v>
      </c>
      <c r="G15" s="17">
        <f t="shared" si="10"/>
        <v>22492.502999999997</v>
      </c>
      <c r="H15" s="17">
        <f t="shared" si="10"/>
        <v>17992.5</v>
      </c>
      <c r="I15" s="24"/>
      <c r="J15" s="21">
        <v>24991.67</v>
      </c>
      <c r="K15" s="17">
        <f t="shared" si="11"/>
        <v>19993.335999999999</v>
      </c>
      <c r="L15" s="18">
        <f t="shared" si="5"/>
        <v>0.2</v>
      </c>
      <c r="M15" s="17">
        <f t="shared" si="12"/>
        <v>18743.752499999999</v>
      </c>
      <c r="N15" s="17">
        <f t="shared" si="12"/>
        <v>14995.002</v>
      </c>
    </row>
    <row r="16" spans="1:14" x14ac:dyDescent="0.35">
      <c r="A16" s="29">
        <v>63110</v>
      </c>
      <c r="B16" s="20" t="s">
        <v>23</v>
      </c>
      <c r="C16" s="15"/>
      <c r="D16" s="17">
        <f t="shared" si="8"/>
        <v>7989.9959999999992</v>
      </c>
      <c r="E16" s="17">
        <f t="shared" si="9"/>
        <v>6390</v>
      </c>
      <c r="F16" s="18">
        <v>0.2</v>
      </c>
      <c r="G16" s="17">
        <f t="shared" si="10"/>
        <v>5992.4969999999994</v>
      </c>
      <c r="H16" s="17">
        <f t="shared" si="10"/>
        <v>4792.5</v>
      </c>
      <c r="I16" s="24"/>
      <c r="J16" s="21">
        <v>6658.33</v>
      </c>
      <c r="K16" s="17">
        <f t="shared" si="11"/>
        <v>5326.6639999999998</v>
      </c>
      <c r="L16" s="18">
        <f t="shared" si="5"/>
        <v>0.2</v>
      </c>
      <c r="M16" s="17">
        <f t="shared" si="12"/>
        <v>4993.7474999999995</v>
      </c>
      <c r="N16" s="17">
        <f t="shared" si="12"/>
        <v>3994.9979999999996</v>
      </c>
    </row>
    <row r="17" spans="1:14" x14ac:dyDescent="0.35">
      <c r="A17" s="29">
        <v>63108</v>
      </c>
      <c r="B17" s="20" t="s">
        <v>24</v>
      </c>
      <c r="C17" s="15"/>
      <c r="D17" s="17">
        <f t="shared" si="8"/>
        <v>10490.003999999999</v>
      </c>
      <c r="E17" s="17">
        <f t="shared" si="9"/>
        <v>8390</v>
      </c>
      <c r="F17" s="18">
        <v>0.2</v>
      </c>
      <c r="G17" s="17">
        <f t="shared" si="10"/>
        <v>7867.5029999999988</v>
      </c>
      <c r="H17" s="17">
        <f t="shared" si="10"/>
        <v>6292.5</v>
      </c>
      <c r="I17" s="24"/>
      <c r="J17" s="21">
        <v>8741.67</v>
      </c>
      <c r="K17" s="17">
        <f t="shared" si="11"/>
        <v>6993.3360000000002</v>
      </c>
      <c r="L17" s="18">
        <f t="shared" si="5"/>
        <v>0.2</v>
      </c>
      <c r="M17" s="17">
        <f t="shared" si="12"/>
        <v>6556.2525000000005</v>
      </c>
      <c r="N17" s="17">
        <f t="shared" si="12"/>
        <v>5245.0020000000004</v>
      </c>
    </row>
    <row r="18" spans="1:14" x14ac:dyDescent="0.35">
      <c r="A18" s="29">
        <v>63109</v>
      </c>
      <c r="B18" s="20" t="s">
        <v>25</v>
      </c>
      <c r="C18" s="15"/>
      <c r="D18" s="17">
        <f t="shared" si="8"/>
        <v>7989.9959999999992</v>
      </c>
      <c r="E18" s="17">
        <f t="shared" si="9"/>
        <v>6390</v>
      </c>
      <c r="F18" s="18">
        <v>0.2</v>
      </c>
      <c r="G18" s="17">
        <f t="shared" si="10"/>
        <v>5992.4969999999994</v>
      </c>
      <c r="H18" s="17">
        <f t="shared" si="10"/>
        <v>4792.5</v>
      </c>
      <c r="I18" s="24"/>
      <c r="J18" s="21">
        <v>6658.33</v>
      </c>
      <c r="K18" s="17">
        <f t="shared" si="11"/>
        <v>5326.6639999999998</v>
      </c>
      <c r="L18" s="18">
        <f t="shared" si="5"/>
        <v>0.2</v>
      </c>
      <c r="M18" s="17">
        <f t="shared" si="12"/>
        <v>4993.7474999999995</v>
      </c>
      <c r="N18" s="17">
        <f t="shared" si="12"/>
        <v>3994.9979999999996</v>
      </c>
    </row>
    <row r="19" spans="1:14" x14ac:dyDescent="0.35">
      <c r="A19" s="29">
        <v>63107</v>
      </c>
      <c r="B19" s="20" t="s">
        <v>26</v>
      </c>
      <c r="C19" s="15"/>
      <c r="D19" s="17">
        <f t="shared" ref="D19" si="13">J19*1.2</f>
        <v>9990</v>
      </c>
      <c r="E19" s="17">
        <f t="shared" ref="E19" si="14">ROUND(D19-(D19*F19),-1)</f>
        <v>7990</v>
      </c>
      <c r="F19" s="18">
        <v>0.2</v>
      </c>
      <c r="G19" s="17">
        <f t="shared" ref="G19" si="15">D19*(1-$C$1)</f>
        <v>7492.5</v>
      </c>
      <c r="H19" s="17">
        <f t="shared" ref="H19" si="16">E19*(1-$C$1)</f>
        <v>5992.5</v>
      </c>
      <c r="I19" s="24"/>
      <c r="J19" s="21">
        <v>8325</v>
      </c>
      <c r="K19" s="17">
        <f t="shared" ref="K19:K24" si="17">J19-(J19*L19)</f>
        <v>6660</v>
      </c>
      <c r="L19" s="18">
        <f t="shared" ref="L19:L24" si="18">F19</f>
        <v>0.2</v>
      </c>
      <c r="M19" s="17">
        <f t="shared" ref="M19:M24" si="19">J19*(1-$C$1)</f>
        <v>6243.75</v>
      </c>
      <c r="N19" s="17">
        <f t="shared" ref="N19:N24" si="20">K19*(1-$C$1)</f>
        <v>4995</v>
      </c>
    </row>
    <row r="20" spans="1:14" x14ac:dyDescent="0.35">
      <c r="A20" s="29">
        <v>63111</v>
      </c>
      <c r="B20" s="20" t="s">
        <v>27</v>
      </c>
      <c r="C20" s="15"/>
      <c r="D20" s="17">
        <f t="shared" si="8"/>
        <v>12990</v>
      </c>
      <c r="E20" s="17">
        <f t="shared" si="9"/>
        <v>10390</v>
      </c>
      <c r="F20" s="18">
        <v>0.2</v>
      </c>
      <c r="G20" s="17">
        <f t="shared" ref="G20:G36" si="21">D20*(1-$C$1)</f>
        <v>9742.5</v>
      </c>
      <c r="H20" s="17">
        <f t="shared" ref="H20:H36" si="22">E20*(1-$C$1)</f>
        <v>7792.5</v>
      </c>
      <c r="I20" s="24"/>
      <c r="J20" s="21">
        <v>10825</v>
      </c>
      <c r="K20" s="17">
        <f t="shared" si="17"/>
        <v>8660</v>
      </c>
      <c r="L20" s="18">
        <f t="shared" si="18"/>
        <v>0.2</v>
      </c>
      <c r="M20" s="17">
        <f t="shared" si="19"/>
        <v>8118.75</v>
      </c>
      <c r="N20" s="17">
        <f t="shared" si="20"/>
        <v>6495</v>
      </c>
    </row>
    <row r="21" spans="1:14" x14ac:dyDescent="0.35">
      <c r="A21" s="29">
        <v>63040</v>
      </c>
      <c r="B21" s="20" t="s">
        <v>28</v>
      </c>
      <c r="C21" s="15"/>
      <c r="D21" s="17">
        <f t="shared" si="8"/>
        <v>10490.003999999999</v>
      </c>
      <c r="E21" s="17">
        <f t="shared" si="9"/>
        <v>8390</v>
      </c>
      <c r="F21" s="18">
        <v>0.2</v>
      </c>
      <c r="G21" s="17">
        <f t="shared" si="21"/>
        <v>7867.5029999999988</v>
      </c>
      <c r="H21" s="17">
        <f t="shared" si="22"/>
        <v>6292.5</v>
      </c>
      <c r="I21" s="24"/>
      <c r="J21" s="21">
        <v>8741.67</v>
      </c>
      <c r="K21" s="17">
        <f t="shared" si="17"/>
        <v>6993.3360000000002</v>
      </c>
      <c r="L21" s="18">
        <f t="shared" si="18"/>
        <v>0.2</v>
      </c>
      <c r="M21" s="17">
        <f t="shared" si="19"/>
        <v>6556.2525000000005</v>
      </c>
      <c r="N21" s="17">
        <f t="shared" si="20"/>
        <v>5245.0020000000004</v>
      </c>
    </row>
    <row r="22" spans="1:14" x14ac:dyDescent="0.35">
      <c r="A22" s="29">
        <v>63041</v>
      </c>
      <c r="B22" s="20" t="s">
        <v>29</v>
      </c>
      <c r="C22" s="15"/>
      <c r="D22" s="17">
        <f t="shared" si="8"/>
        <v>7190.0039999999999</v>
      </c>
      <c r="E22" s="17">
        <f t="shared" si="9"/>
        <v>5750</v>
      </c>
      <c r="F22" s="18">
        <v>0.2</v>
      </c>
      <c r="G22" s="17">
        <f t="shared" si="21"/>
        <v>5392.5029999999997</v>
      </c>
      <c r="H22" s="17">
        <f t="shared" si="22"/>
        <v>4312.5</v>
      </c>
      <c r="I22" s="24"/>
      <c r="J22" s="21">
        <v>5991.67</v>
      </c>
      <c r="K22" s="17">
        <f t="shared" si="17"/>
        <v>4793.3360000000002</v>
      </c>
      <c r="L22" s="18">
        <f t="shared" si="18"/>
        <v>0.2</v>
      </c>
      <c r="M22" s="17">
        <f t="shared" si="19"/>
        <v>4493.7525000000005</v>
      </c>
      <c r="N22" s="17">
        <f t="shared" si="20"/>
        <v>3595.0020000000004</v>
      </c>
    </row>
    <row r="23" spans="1:14" x14ac:dyDescent="0.35">
      <c r="A23" s="29">
        <v>63039</v>
      </c>
      <c r="B23" s="20" t="s">
        <v>30</v>
      </c>
      <c r="C23" s="15"/>
      <c r="D23" s="17">
        <f t="shared" si="8"/>
        <v>8490</v>
      </c>
      <c r="E23" s="17">
        <f t="shared" si="9"/>
        <v>6790</v>
      </c>
      <c r="F23" s="18">
        <v>0.2</v>
      </c>
      <c r="G23" s="17">
        <f t="shared" si="21"/>
        <v>6367.5</v>
      </c>
      <c r="H23" s="17">
        <f t="shared" si="22"/>
        <v>5092.5</v>
      </c>
      <c r="I23" s="24"/>
      <c r="J23" s="21">
        <v>7075</v>
      </c>
      <c r="K23" s="17">
        <f t="shared" si="17"/>
        <v>5660</v>
      </c>
      <c r="L23" s="18">
        <f t="shared" si="18"/>
        <v>0.2</v>
      </c>
      <c r="M23" s="17">
        <f t="shared" si="19"/>
        <v>5306.25</v>
      </c>
      <c r="N23" s="17">
        <f t="shared" si="20"/>
        <v>4245</v>
      </c>
    </row>
    <row r="24" spans="1:14" x14ac:dyDescent="0.35">
      <c r="A24" s="29">
        <v>63043</v>
      </c>
      <c r="B24" s="20" t="s">
        <v>31</v>
      </c>
      <c r="C24" s="15"/>
      <c r="D24" s="17">
        <f t="shared" si="8"/>
        <v>12590.003999999999</v>
      </c>
      <c r="E24" s="17">
        <f t="shared" si="9"/>
        <v>10070</v>
      </c>
      <c r="F24" s="18">
        <v>0.2</v>
      </c>
      <c r="G24" s="17">
        <f t="shared" si="21"/>
        <v>9442.5029999999988</v>
      </c>
      <c r="H24" s="17">
        <f t="shared" si="22"/>
        <v>7552.5</v>
      </c>
      <c r="I24" s="24"/>
      <c r="J24" s="21">
        <v>10491.67</v>
      </c>
      <c r="K24" s="17">
        <f t="shared" si="17"/>
        <v>8393.3359999999993</v>
      </c>
      <c r="L24" s="18">
        <f t="shared" si="18"/>
        <v>0.2</v>
      </c>
      <c r="M24" s="17">
        <f t="shared" si="19"/>
        <v>7868.7525000000005</v>
      </c>
      <c r="N24" s="17">
        <f t="shared" si="20"/>
        <v>6295.0019999999995</v>
      </c>
    </row>
    <row r="25" spans="1:14" x14ac:dyDescent="0.35">
      <c r="A25" s="29">
        <v>63064</v>
      </c>
      <c r="B25" s="20" t="s">
        <v>32</v>
      </c>
      <c r="C25" s="15"/>
      <c r="D25" s="17">
        <f t="shared" si="8"/>
        <v>8289.9959999999992</v>
      </c>
      <c r="E25" s="17">
        <f t="shared" si="9"/>
        <v>6630</v>
      </c>
      <c r="F25" s="18">
        <v>0.2</v>
      </c>
      <c r="G25" s="17">
        <f t="shared" si="21"/>
        <v>6217.4969999999994</v>
      </c>
      <c r="H25" s="17">
        <f t="shared" si="22"/>
        <v>4972.5</v>
      </c>
      <c r="I25" s="24"/>
      <c r="J25" s="21">
        <v>6908.33</v>
      </c>
      <c r="K25" s="17">
        <f t="shared" ref="K25:K37" si="23">J25-(J25*L25)</f>
        <v>5526.6639999999998</v>
      </c>
      <c r="L25" s="18">
        <f t="shared" ref="L25:L37" si="24">F25</f>
        <v>0.2</v>
      </c>
      <c r="M25" s="17">
        <f t="shared" ref="M25:M37" si="25">J25*(1-$C$1)</f>
        <v>5181.2474999999995</v>
      </c>
      <c r="N25" s="17">
        <f t="shared" ref="N25:N37" si="26">K25*(1-$C$1)</f>
        <v>4144.9979999999996</v>
      </c>
    </row>
    <row r="26" spans="1:14" x14ac:dyDescent="0.35">
      <c r="A26" s="29">
        <v>63065</v>
      </c>
      <c r="B26" s="20" t="s">
        <v>33</v>
      </c>
      <c r="C26" s="15"/>
      <c r="D26" s="17">
        <f t="shared" si="8"/>
        <v>6489.9960000000001</v>
      </c>
      <c r="E26" s="17">
        <f t="shared" si="9"/>
        <v>5190</v>
      </c>
      <c r="F26" s="18">
        <v>0.2</v>
      </c>
      <c r="G26" s="17">
        <f t="shared" si="21"/>
        <v>4867.4970000000003</v>
      </c>
      <c r="H26" s="17">
        <f t="shared" si="22"/>
        <v>3892.5</v>
      </c>
      <c r="I26" s="24"/>
      <c r="J26" s="21">
        <v>5408.33</v>
      </c>
      <c r="K26" s="17">
        <f t="shared" si="23"/>
        <v>4326.6639999999998</v>
      </c>
      <c r="L26" s="18">
        <f t="shared" si="24"/>
        <v>0.2</v>
      </c>
      <c r="M26" s="17">
        <f t="shared" si="25"/>
        <v>4056.2474999999999</v>
      </c>
      <c r="N26" s="17">
        <f t="shared" si="26"/>
        <v>3244.9979999999996</v>
      </c>
    </row>
    <row r="27" spans="1:14" x14ac:dyDescent="0.35">
      <c r="A27" s="29">
        <v>63063</v>
      </c>
      <c r="B27" s="20" t="s">
        <v>34</v>
      </c>
      <c r="C27" s="15"/>
      <c r="D27" s="17">
        <f t="shared" si="8"/>
        <v>6990</v>
      </c>
      <c r="E27" s="17">
        <f t="shared" si="9"/>
        <v>5590</v>
      </c>
      <c r="F27" s="18">
        <v>0.2</v>
      </c>
      <c r="G27" s="17">
        <f t="shared" si="21"/>
        <v>5242.5</v>
      </c>
      <c r="H27" s="17">
        <f t="shared" si="22"/>
        <v>4192.5</v>
      </c>
      <c r="I27" s="24"/>
      <c r="J27" s="21">
        <v>5825</v>
      </c>
      <c r="K27" s="17">
        <f t="shared" si="23"/>
        <v>4660</v>
      </c>
      <c r="L27" s="18">
        <f t="shared" si="24"/>
        <v>0.2</v>
      </c>
      <c r="M27" s="17">
        <f t="shared" si="25"/>
        <v>4368.75</v>
      </c>
      <c r="N27" s="17">
        <f t="shared" si="26"/>
        <v>3495</v>
      </c>
    </row>
    <row r="28" spans="1:14" x14ac:dyDescent="0.35">
      <c r="A28" s="29">
        <v>63066</v>
      </c>
      <c r="B28" s="20" t="s">
        <v>35</v>
      </c>
      <c r="C28" s="15"/>
      <c r="D28" s="17">
        <f t="shared" si="8"/>
        <v>23990.003999999997</v>
      </c>
      <c r="E28" s="17">
        <f t="shared" si="9"/>
        <v>19190</v>
      </c>
      <c r="F28" s="18">
        <v>0.2</v>
      </c>
      <c r="G28" s="17">
        <f t="shared" si="21"/>
        <v>17992.502999999997</v>
      </c>
      <c r="H28" s="17">
        <f t="shared" si="22"/>
        <v>14392.5</v>
      </c>
      <c r="I28" s="24"/>
      <c r="J28" s="21">
        <v>19991.669999999998</v>
      </c>
      <c r="K28" s="17">
        <f t="shared" si="23"/>
        <v>15993.335999999999</v>
      </c>
      <c r="L28" s="18">
        <f t="shared" si="24"/>
        <v>0.2</v>
      </c>
      <c r="M28" s="17">
        <f t="shared" si="25"/>
        <v>14993.752499999999</v>
      </c>
      <c r="N28" s="17">
        <f t="shared" si="26"/>
        <v>11995.002</v>
      </c>
    </row>
    <row r="29" spans="1:14" x14ac:dyDescent="0.35">
      <c r="A29" s="29">
        <v>63023</v>
      </c>
      <c r="B29" s="20" t="s">
        <v>36</v>
      </c>
      <c r="C29" s="15"/>
      <c r="D29" s="17">
        <f t="shared" si="8"/>
        <v>6590.0039999999999</v>
      </c>
      <c r="E29" s="17">
        <f t="shared" si="9"/>
        <v>5270</v>
      </c>
      <c r="F29" s="18">
        <v>0.2</v>
      </c>
      <c r="G29" s="17">
        <f t="shared" si="21"/>
        <v>4942.5029999999997</v>
      </c>
      <c r="H29" s="17">
        <f t="shared" si="22"/>
        <v>3952.5</v>
      </c>
      <c r="I29" s="24"/>
      <c r="J29" s="21">
        <v>5491.67</v>
      </c>
      <c r="K29" s="17">
        <f t="shared" si="23"/>
        <v>4393.3360000000002</v>
      </c>
      <c r="L29" s="18">
        <f t="shared" si="24"/>
        <v>0.2</v>
      </c>
      <c r="M29" s="17">
        <f t="shared" si="25"/>
        <v>4118.7525000000005</v>
      </c>
      <c r="N29" s="17">
        <f t="shared" si="26"/>
        <v>3295.0020000000004</v>
      </c>
    </row>
    <row r="30" spans="1:14" x14ac:dyDescent="0.35">
      <c r="A30" s="29">
        <v>63021</v>
      </c>
      <c r="B30" s="20" t="s">
        <v>37</v>
      </c>
      <c r="C30" s="15"/>
      <c r="D30" s="17">
        <f t="shared" si="8"/>
        <v>8289.9959999999992</v>
      </c>
      <c r="E30" s="17">
        <f t="shared" si="9"/>
        <v>6630</v>
      </c>
      <c r="F30" s="18">
        <v>0.2</v>
      </c>
      <c r="G30" s="17">
        <f t="shared" si="21"/>
        <v>6217.4969999999994</v>
      </c>
      <c r="H30" s="17">
        <f t="shared" si="22"/>
        <v>4972.5</v>
      </c>
      <c r="I30" s="24"/>
      <c r="J30" s="21">
        <v>6908.33</v>
      </c>
      <c r="K30" s="17">
        <f t="shared" si="23"/>
        <v>5526.6639999999998</v>
      </c>
      <c r="L30" s="18">
        <f t="shared" si="24"/>
        <v>0.2</v>
      </c>
      <c r="M30" s="17">
        <f t="shared" si="25"/>
        <v>5181.2474999999995</v>
      </c>
      <c r="N30" s="17">
        <f t="shared" si="26"/>
        <v>4144.9979999999996</v>
      </c>
    </row>
    <row r="31" spans="1:14" x14ac:dyDescent="0.35">
      <c r="A31" s="29">
        <v>63022</v>
      </c>
      <c r="B31" s="20" t="s">
        <v>38</v>
      </c>
      <c r="C31" s="15"/>
      <c r="D31" s="17">
        <f t="shared" si="8"/>
        <v>6489.9960000000001</v>
      </c>
      <c r="E31" s="17">
        <f t="shared" si="9"/>
        <v>5190</v>
      </c>
      <c r="F31" s="18">
        <v>0.2</v>
      </c>
      <c r="G31" s="17">
        <f t="shared" si="21"/>
        <v>4867.4970000000003</v>
      </c>
      <c r="H31" s="17">
        <f t="shared" si="22"/>
        <v>3892.5</v>
      </c>
      <c r="I31" s="24"/>
      <c r="J31" s="21">
        <v>5408.33</v>
      </c>
      <c r="K31" s="17">
        <f t="shared" si="23"/>
        <v>4326.6639999999998</v>
      </c>
      <c r="L31" s="18">
        <f t="shared" si="24"/>
        <v>0.2</v>
      </c>
      <c r="M31" s="17">
        <f t="shared" si="25"/>
        <v>4056.2474999999999</v>
      </c>
      <c r="N31" s="17">
        <f t="shared" si="26"/>
        <v>3244.9979999999996</v>
      </c>
    </row>
    <row r="32" spans="1:14" x14ac:dyDescent="0.35">
      <c r="A32" s="29">
        <v>63020</v>
      </c>
      <c r="B32" s="20" t="s">
        <v>39</v>
      </c>
      <c r="C32" s="15"/>
      <c r="D32" s="17">
        <f t="shared" si="8"/>
        <v>6990</v>
      </c>
      <c r="E32" s="17">
        <f t="shared" si="9"/>
        <v>5590</v>
      </c>
      <c r="F32" s="18">
        <v>0.2</v>
      </c>
      <c r="G32" s="17">
        <f t="shared" si="21"/>
        <v>5242.5</v>
      </c>
      <c r="H32" s="17">
        <f t="shared" si="22"/>
        <v>4192.5</v>
      </c>
      <c r="I32" s="24"/>
      <c r="J32" s="21">
        <v>5825</v>
      </c>
      <c r="K32" s="17">
        <f t="shared" si="23"/>
        <v>4660</v>
      </c>
      <c r="L32" s="18">
        <f t="shared" si="24"/>
        <v>0.2</v>
      </c>
      <c r="M32" s="17">
        <f t="shared" si="25"/>
        <v>4368.75</v>
      </c>
      <c r="N32" s="17">
        <f t="shared" si="26"/>
        <v>3495</v>
      </c>
    </row>
    <row r="33" spans="1:14" x14ac:dyDescent="0.35">
      <c r="A33" s="29">
        <v>63024</v>
      </c>
      <c r="B33" s="20" t="s">
        <v>40</v>
      </c>
      <c r="C33" s="15"/>
      <c r="D33" s="17">
        <f t="shared" si="8"/>
        <v>9990</v>
      </c>
      <c r="E33" s="17">
        <f t="shared" si="9"/>
        <v>7990</v>
      </c>
      <c r="F33" s="18">
        <v>0.2</v>
      </c>
      <c r="G33" s="17">
        <f t="shared" si="21"/>
        <v>7492.5</v>
      </c>
      <c r="H33" s="17">
        <f t="shared" si="22"/>
        <v>5992.5</v>
      </c>
      <c r="I33" s="24"/>
      <c r="J33" s="21">
        <v>8325</v>
      </c>
      <c r="K33" s="17">
        <f t="shared" si="23"/>
        <v>6660</v>
      </c>
      <c r="L33" s="18">
        <f t="shared" si="24"/>
        <v>0.2</v>
      </c>
      <c r="M33" s="17">
        <f t="shared" si="25"/>
        <v>6243.75</v>
      </c>
      <c r="N33" s="17">
        <f t="shared" si="26"/>
        <v>4995</v>
      </c>
    </row>
    <row r="34" spans="1:14" x14ac:dyDescent="0.35">
      <c r="A34" s="29">
        <v>63035</v>
      </c>
      <c r="B34" s="20" t="s">
        <v>41</v>
      </c>
      <c r="C34" s="15"/>
      <c r="D34" s="17">
        <f t="shared" si="8"/>
        <v>6890.0039999999999</v>
      </c>
      <c r="E34" s="17">
        <f t="shared" si="9"/>
        <v>5510</v>
      </c>
      <c r="F34" s="18">
        <v>0.2</v>
      </c>
      <c r="G34" s="17">
        <f t="shared" si="21"/>
        <v>5167.5029999999997</v>
      </c>
      <c r="H34" s="17">
        <f t="shared" si="22"/>
        <v>4132.5</v>
      </c>
      <c r="I34" s="24"/>
      <c r="J34" s="21">
        <v>5741.67</v>
      </c>
      <c r="K34" s="17">
        <f t="shared" si="23"/>
        <v>4593.3360000000002</v>
      </c>
      <c r="L34" s="18">
        <f t="shared" si="24"/>
        <v>0.2</v>
      </c>
      <c r="M34" s="17">
        <f t="shared" si="25"/>
        <v>4306.2525000000005</v>
      </c>
      <c r="N34" s="17">
        <f t="shared" si="26"/>
        <v>3445.0020000000004</v>
      </c>
    </row>
    <row r="35" spans="1:14" x14ac:dyDescent="0.35">
      <c r="A35" s="29">
        <v>63036</v>
      </c>
      <c r="B35" s="20" t="s">
        <v>42</v>
      </c>
      <c r="C35" s="15"/>
      <c r="D35" s="17">
        <f t="shared" si="8"/>
        <v>5490</v>
      </c>
      <c r="E35" s="17">
        <f t="shared" si="9"/>
        <v>4390</v>
      </c>
      <c r="F35" s="18">
        <v>0.2</v>
      </c>
      <c r="G35" s="17">
        <f t="shared" si="21"/>
        <v>4117.5</v>
      </c>
      <c r="H35" s="17">
        <f t="shared" si="22"/>
        <v>3292.5</v>
      </c>
      <c r="I35" s="24"/>
      <c r="J35" s="21">
        <v>4575</v>
      </c>
      <c r="K35" s="17">
        <f t="shared" si="23"/>
        <v>3660</v>
      </c>
      <c r="L35" s="18">
        <f t="shared" si="24"/>
        <v>0.2</v>
      </c>
      <c r="M35" s="17">
        <f t="shared" si="25"/>
        <v>3431.25</v>
      </c>
      <c r="N35" s="17">
        <f t="shared" si="26"/>
        <v>2745</v>
      </c>
    </row>
    <row r="36" spans="1:14" x14ac:dyDescent="0.35">
      <c r="A36" s="29">
        <v>63034</v>
      </c>
      <c r="B36" s="20" t="s">
        <v>43</v>
      </c>
      <c r="C36" s="15"/>
      <c r="D36" s="17">
        <f t="shared" si="8"/>
        <v>5490</v>
      </c>
      <c r="E36" s="17">
        <f t="shared" si="9"/>
        <v>4390</v>
      </c>
      <c r="F36" s="18">
        <v>0.2</v>
      </c>
      <c r="G36" s="17">
        <f t="shared" si="21"/>
        <v>4117.5</v>
      </c>
      <c r="H36" s="17">
        <f t="shared" si="22"/>
        <v>3292.5</v>
      </c>
      <c r="I36" s="24"/>
      <c r="J36" s="21">
        <v>4575</v>
      </c>
      <c r="K36" s="17">
        <f t="shared" si="23"/>
        <v>3660</v>
      </c>
      <c r="L36" s="18">
        <f t="shared" si="24"/>
        <v>0.2</v>
      </c>
      <c r="M36" s="17">
        <f t="shared" si="25"/>
        <v>3431.25</v>
      </c>
      <c r="N36" s="17">
        <f t="shared" si="26"/>
        <v>2745</v>
      </c>
    </row>
    <row r="37" spans="1:14" x14ac:dyDescent="0.35">
      <c r="A37" s="29">
        <v>63038</v>
      </c>
      <c r="B37" s="20" t="s">
        <v>44</v>
      </c>
      <c r="C37" s="15"/>
      <c r="D37" s="17">
        <f t="shared" si="8"/>
        <v>8190</v>
      </c>
      <c r="E37" s="17">
        <f t="shared" si="9"/>
        <v>6550</v>
      </c>
      <c r="F37" s="19">
        <v>0.2</v>
      </c>
      <c r="G37" s="17">
        <f t="shared" ref="G37:G38" si="27">D37*(1-$C$1)</f>
        <v>6142.5</v>
      </c>
      <c r="H37" s="17">
        <f t="shared" ref="H37:H38" si="28">E37*(1-$C$1)</f>
        <v>4912.5</v>
      </c>
      <c r="I37" s="24"/>
      <c r="J37" s="21">
        <v>6825</v>
      </c>
      <c r="K37" s="17">
        <f t="shared" si="23"/>
        <v>5460</v>
      </c>
      <c r="L37" s="18">
        <f t="shared" si="24"/>
        <v>0.2</v>
      </c>
      <c r="M37" s="17">
        <f t="shared" si="25"/>
        <v>5118.75</v>
      </c>
      <c r="N37" s="17">
        <f t="shared" si="26"/>
        <v>4095</v>
      </c>
    </row>
    <row r="38" spans="1:14" x14ac:dyDescent="0.35">
      <c r="A38" s="29">
        <v>63037</v>
      </c>
      <c r="B38" s="20" t="s">
        <v>45</v>
      </c>
      <c r="C38" s="15"/>
      <c r="D38" s="17">
        <f t="shared" si="8"/>
        <v>5990.0039999999999</v>
      </c>
      <c r="E38" s="17">
        <f t="shared" si="9"/>
        <v>4790</v>
      </c>
      <c r="F38" s="18">
        <v>0.2</v>
      </c>
      <c r="G38" s="17">
        <f t="shared" si="27"/>
        <v>4492.5029999999997</v>
      </c>
      <c r="H38" s="17">
        <f t="shared" si="28"/>
        <v>3592.5</v>
      </c>
      <c r="I38" s="24"/>
      <c r="J38" s="21">
        <v>4991.67</v>
      </c>
      <c r="K38" s="17">
        <f t="shared" si="11"/>
        <v>3993.3360000000002</v>
      </c>
      <c r="L38" s="18">
        <f t="shared" si="5"/>
        <v>0.2</v>
      </c>
      <c r="M38" s="17">
        <f t="shared" ref="M38:M47" si="29">J38*(1-$C$1)</f>
        <v>3743.7525000000001</v>
      </c>
      <c r="N38" s="17">
        <f t="shared" ref="N38:N47" si="30">K38*(1-$C$1)</f>
        <v>2995.0020000000004</v>
      </c>
    </row>
    <row r="39" spans="1:14" x14ac:dyDescent="0.35">
      <c r="A39" s="29">
        <v>63033</v>
      </c>
      <c r="B39" s="20" t="s">
        <v>46</v>
      </c>
      <c r="C39" s="15"/>
      <c r="D39" s="17">
        <f t="shared" si="8"/>
        <v>5589.9960000000001</v>
      </c>
      <c r="E39" s="17">
        <f t="shared" si="9"/>
        <v>4470</v>
      </c>
      <c r="F39" s="18">
        <v>0.2</v>
      </c>
      <c r="G39" s="17">
        <f t="shared" ref="G39:G47" si="31">D39*(1-$C$1)</f>
        <v>4192.4970000000003</v>
      </c>
      <c r="H39" s="17">
        <f t="shared" ref="H39:H47" si="32">E39*(1-$C$1)</f>
        <v>3352.5</v>
      </c>
      <c r="I39" s="24"/>
      <c r="J39" s="21">
        <v>4658.33</v>
      </c>
      <c r="K39" s="17">
        <f t="shared" si="11"/>
        <v>3726.6639999999998</v>
      </c>
      <c r="L39" s="18">
        <f t="shared" si="5"/>
        <v>0.2</v>
      </c>
      <c r="M39" s="17">
        <f t="shared" si="29"/>
        <v>3493.7474999999999</v>
      </c>
      <c r="N39" s="17">
        <f t="shared" si="30"/>
        <v>2794.9979999999996</v>
      </c>
    </row>
    <row r="40" spans="1:14" x14ac:dyDescent="0.35">
      <c r="A40" s="29">
        <v>63031</v>
      </c>
      <c r="B40" s="20" t="s">
        <v>47</v>
      </c>
      <c r="C40" s="15"/>
      <c r="D40" s="17">
        <f t="shared" ref="D40:D47" si="33">J40*1.2</f>
        <v>7790.0039999999999</v>
      </c>
      <c r="E40" s="17">
        <f t="shared" ref="E40:E47" si="34">ROUND(D40-(D40*F40),-1)</f>
        <v>6230</v>
      </c>
      <c r="F40" s="18">
        <v>0.2</v>
      </c>
      <c r="G40" s="17">
        <f t="shared" si="31"/>
        <v>5842.5029999999997</v>
      </c>
      <c r="H40" s="17">
        <f t="shared" si="32"/>
        <v>4672.5</v>
      </c>
      <c r="I40" s="24"/>
      <c r="J40" s="21">
        <v>6491.67</v>
      </c>
      <c r="K40" s="17">
        <f t="shared" ref="K40:K47" si="35">J40-(J40*L40)</f>
        <v>5193.3360000000002</v>
      </c>
      <c r="L40" s="18">
        <f t="shared" si="5"/>
        <v>0.2</v>
      </c>
      <c r="M40" s="17">
        <f t="shared" si="29"/>
        <v>4868.7525000000005</v>
      </c>
      <c r="N40" s="17">
        <f t="shared" si="30"/>
        <v>3895.0020000000004</v>
      </c>
    </row>
    <row r="41" spans="1:14" x14ac:dyDescent="0.35">
      <c r="A41" s="29">
        <v>63032</v>
      </c>
      <c r="B41" s="20" t="s">
        <v>48</v>
      </c>
      <c r="C41" s="15"/>
      <c r="D41" s="17">
        <f t="shared" si="33"/>
        <v>6290.0039999999999</v>
      </c>
      <c r="E41" s="17">
        <f t="shared" si="34"/>
        <v>5030</v>
      </c>
      <c r="F41" s="18">
        <v>0.2</v>
      </c>
      <c r="G41" s="17">
        <f t="shared" si="31"/>
        <v>4717.5029999999997</v>
      </c>
      <c r="H41" s="17">
        <f t="shared" si="32"/>
        <v>3772.5</v>
      </c>
      <c r="I41" s="24"/>
      <c r="J41" s="21">
        <v>5241.67</v>
      </c>
      <c r="K41" s="17">
        <f t="shared" si="35"/>
        <v>4193.3360000000002</v>
      </c>
      <c r="L41" s="18">
        <f t="shared" si="5"/>
        <v>0.2</v>
      </c>
      <c r="M41" s="17">
        <f t="shared" si="29"/>
        <v>3931.2525000000001</v>
      </c>
      <c r="N41" s="17">
        <f t="shared" si="30"/>
        <v>3145.0020000000004</v>
      </c>
    </row>
    <row r="42" spans="1:14" x14ac:dyDescent="0.35">
      <c r="A42" s="29">
        <v>63030</v>
      </c>
      <c r="B42" s="20" t="s">
        <v>49</v>
      </c>
      <c r="C42" s="15"/>
      <c r="D42" s="17">
        <f t="shared" si="33"/>
        <v>5990.0039999999999</v>
      </c>
      <c r="E42" s="17">
        <f t="shared" si="34"/>
        <v>4790</v>
      </c>
      <c r="F42" s="18">
        <v>0.2</v>
      </c>
      <c r="G42" s="17">
        <f t="shared" si="31"/>
        <v>4492.5029999999997</v>
      </c>
      <c r="H42" s="17">
        <f t="shared" si="32"/>
        <v>3592.5</v>
      </c>
      <c r="I42" s="24"/>
      <c r="J42" s="21">
        <v>4991.67</v>
      </c>
      <c r="K42" s="17">
        <f t="shared" si="35"/>
        <v>3993.3360000000002</v>
      </c>
      <c r="L42" s="18">
        <f t="shared" si="5"/>
        <v>0.2</v>
      </c>
      <c r="M42" s="17">
        <f t="shared" si="29"/>
        <v>3743.7525000000001</v>
      </c>
      <c r="N42" s="17">
        <f t="shared" si="30"/>
        <v>2995.0020000000004</v>
      </c>
    </row>
    <row r="43" spans="1:14" x14ac:dyDescent="0.35">
      <c r="A43" s="29">
        <v>63389</v>
      </c>
      <c r="B43" s="20" t="s">
        <v>50</v>
      </c>
      <c r="C43" s="15"/>
      <c r="D43" s="17">
        <f t="shared" si="33"/>
        <v>2390.0039999999999</v>
      </c>
      <c r="E43" s="17">
        <f t="shared" si="34"/>
        <v>2030</v>
      </c>
      <c r="F43" s="18">
        <v>0.15</v>
      </c>
      <c r="G43" s="17">
        <f t="shared" si="31"/>
        <v>1792.5029999999999</v>
      </c>
      <c r="H43" s="17">
        <f t="shared" si="32"/>
        <v>1522.5</v>
      </c>
      <c r="I43" s="24"/>
      <c r="J43" s="21">
        <v>1991.67</v>
      </c>
      <c r="K43" s="17">
        <f t="shared" si="35"/>
        <v>1692.9195</v>
      </c>
      <c r="L43" s="18">
        <f t="shared" si="5"/>
        <v>0.15</v>
      </c>
      <c r="M43" s="17">
        <f t="shared" si="29"/>
        <v>1493.7525000000001</v>
      </c>
      <c r="N43" s="17">
        <f t="shared" si="30"/>
        <v>1269.689625</v>
      </c>
    </row>
    <row r="44" spans="1:14" x14ac:dyDescent="0.35">
      <c r="A44" s="29">
        <v>63477</v>
      </c>
      <c r="B44" s="20" t="s">
        <v>51</v>
      </c>
      <c r="C44" s="15"/>
      <c r="D44" s="17">
        <f t="shared" si="33"/>
        <v>14589.995999999999</v>
      </c>
      <c r="E44" s="17">
        <f t="shared" si="34"/>
        <v>11670</v>
      </c>
      <c r="F44" s="18">
        <v>0.2</v>
      </c>
      <c r="G44" s="17">
        <f t="shared" si="31"/>
        <v>10942.496999999999</v>
      </c>
      <c r="H44" s="17">
        <f t="shared" si="32"/>
        <v>8752.5</v>
      </c>
      <c r="I44" s="24"/>
      <c r="J44" s="21">
        <v>12158.33</v>
      </c>
      <c r="K44" s="17">
        <f t="shared" si="35"/>
        <v>9726.6640000000007</v>
      </c>
      <c r="L44" s="18">
        <f t="shared" si="5"/>
        <v>0.2</v>
      </c>
      <c r="M44" s="17">
        <f t="shared" si="29"/>
        <v>9118.7474999999995</v>
      </c>
      <c r="N44" s="17">
        <f t="shared" si="30"/>
        <v>7294.9980000000005</v>
      </c>
    </row>
    <row r="45" spans="1:14" x14ac:dyDescent="0.35">
      <c r="A45" s="29">
        <v>63696</v>
      </c>
      <c r="B45" s="20" t="s">
        <v>52</v>
      </c>
      <c r="C45" s="15"/>
      <c r="D45" s="17">
        <f t="shared" si="33"/>
        <v>5990.0039999999999</v>
      </c>
      <c r="E45" s="17">
        <f t="shared" si="34"/>
        <v>4790</v>
      </c>
      <c r="F45" s="18">
        <v>0.2</v>
      </c>
      <c r="G45" s="17">
        <f t="shared" si="31"/>
        <v>4492.5029999999997</v>
      </c>
      <c r="H45" s="17">
        <f t="shared" si="32"/>
        <v>3592.5</v>
      </c>
      <c r="I45" s="24"/>
      <c r="J45" s="21">
        <v>4991.67</v>
      </c>
      <c r="K45" s="17">
        <f t="shared" si="35"/>
        <v>3993.3360000000002</v>
      </c>
      <c r="L45" s="18">
        <f t="shared" si="5"/>
        <v>0.2</v>
      </c>
      <c r="M45" s="17">
        <f t="shared" si="29"/>
        <v>3743.7525000000001</v>
      </c>
      <c r="N45" s="17">
        <f t="shared" si="30"/>
        <v>2995.0020000000004</v>
      </c>
    </row>
    <row r="46" spans="1:14" x14ac:dyDescent="0.35">
      <c r="A46" s="29">
        <v>63068</v>
      </c>
      <c r="B46" s="20" t="s">
        <v>53</v>
      </c>
      <c r="C46" s="15"/>
      <c r="D46" s="17">
        <f t="shared" si="33"/>
        <v>4989.9960000000001</v>
      </c>
      <c r="E46" s="17">
        <f t="shared" si="34"/>
        <v>3990</v>
      </c>
      <c r="F46" s="18">
        <v>0.2</v>
      </c>
      <c r="G46" s="17">
        <f t="shared" si="31"/>
        <v>3742.4970000000003</v>
      </c>
      <c r="H46" s="17">
        <f t="shared" si="32"/>
        <v>2992.5</v>
      </c>
      <c r="I46" s="24"/>
      <c r="J46" s="21">
        <v>4158.33</v>
      </c>
      <c r="K46" s="17">
        <f t="shared" si="35"/>
        <v>3326.6639999999998</v>
      </c>
      <c r="L46" s="18">
        <f t="shared" si="5"/>
        <v>0.2</v>
      </c>
      <c r="M46" s="17">
        <f t="shared" si="29"/>
        <v>3118.7474999999999</v>
      </c>
      <c r="N46" s="17">
        <f t="shared" si="30"/>
        <v>2494.9979999999996</v>
      </c>
    </row>
    <row r="47" spans="1:14" x14ac:dyDescent="0.35">
      <c r="A47" s="29">
        <v>63067</v>
      </c>
      <c r="B47" s="20" t="s">
        <v>54</v>
      </c>
      <c r="C47" s="15"/>
      <c r="D47" s="17">
        <f t="shared" si="33"/>
        <v>3990</v>
      </c>
      <c r="E47" s="17">
        <f t="shared" si="34"/>
        <v>3190</v>
      </c>
      <c r="F47" s="18">
        <v>0.2</v>
      </c>
      <c r="G47" s="17">
        <f t="shared" si="31"/>
        <v>2992.5</v>
      </c>
      <c r="H47" s="17">
        <f t="shared" si="32"/>
        <v>2392.5</v>
      </c>
      <c r="I47" s="24"/>
      <c r="J47" s="21">
        <v>3325</v>
      </c>
      <c r="K47" s="17">
        <f t="shared" si="35"/>
        <v>2660</v>
      </c>
      <c r="L47" s="18">
        <f t="shared" si="5"/>
        <v>0.2</v>
      </c>
      <c r="M47" s="17">
        <f t="shared" si="29"/>
        <v>2493.75</v>
      </c>
      <c r="N47" s="17">
        <f t="shared" si="30"/>
        <v>1995</v>
      </c>
    </row>
  </sheetData>
  <autoFilter ref="A4:L47" xr:uid="{F2FA2CB2-1D54-4983-B6CA-ABE3E86EF1E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Зона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Lomakina</dc:creator>
  <cp:lastModifiedBy>Vasilii Savik</cp:lastModifiedBy>
  <dcterms:created xsi:type="dcterms:W3CDTF">2022-08-09T06:31:31Z</dcterms:created>
  <dcterms:modified xsi:type="dcterms:W3CDTF">2022-10-14T08:16:22Z</dcterms:modified>
</cp:coreProperties>
</file>